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(241,243,244,245)'!$A$1:$AZ$138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1" i="18" l="1"/>
  <c r="AC133" i="18"/>
  <c r="AC79" i="18"/>
  <c r="AC20" i="18" l="1"/>
  <c r="AJ58" i="18"/>
  <c r="AJ40" i="18" l="1"/>
  <c r="AJ61" i="18" s="1"/>
  <c r="W179" i="1"/>
  <c r="W182" i="1"/>
  <c r="BB192" i="1"/>
  <c r="BC192" i="1"/>
  <c r="AC20" i="1"/>
  <c r="AW129" i="1"/>
  <c r="AW131" i="1"/>
  <c r="AW132" i="1"/>
  <c r="AW133" i="1"/>
  <c r="V134" i="1"/>
  <c r="AW134" i="1"/>
  <c r="AW135" i="1"/>
  <c r="V136" i="1"/>
  <c r="AW136" i="1"/>
  <c r="AW137" i="1"/>
  <c r="AW138" i="1"/>
  <c r="V139" i="1"/>
  <c r="AW139" i="1"/>
  <c r="V140" i="1"/>
  <c r="AW140" i="1"/>
  <c r="V141" i="1"/>
  <c r="AW141" i="1"/>
  <c r="AW142" i="1"/>
  <c r="AW143" i="1"/>
  <c r="V144" i="1"/>
  <c r="AW144" i="1"/>
  <c r="AW145" i="1"/>
  <c r="AW146" i="1"/>
  <c r="AW147" i="1"/>
  <c r="AW148" i="1"/>
  <c r="AW149" i="1"/>
  <c r="AW150" i="1"/>
  <c r="V151" i="1"/>
  <c r="AW151" i="1"/>
  <c r="AW152" i="1"/>
  <c r="Z153" i="1"/>
  <c r="V153" i="1"/>
  <c r="AW153" i="1"/>
  <c r="AW154" i="1"/>
  <c r="AW155" i="1"/>
  <c r="V156" i="1"/>
  <c r="AW156" i="1"/>
  <c r="AW158" i="1"/>
  <c r="AW159" i="1"/>
  <c r="AW157" i="1"/>
  <c r="AW160" i="1"/>
  <c r="V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W89" i="1"/>
  <c r="AW91" i="1"/>
  <c r="AW92" i="1"/>
  <c r="AW93" i="1"/>
  <c r="V94" i="1"/>
  <c r="AW94" i="1"/>
  <c r="AW95" i="1"/>
  <c r="V96" i="1"/>
  <c r="AW96" i="1"/>
  <c r="AW97" i="1"/>
  <c r="AW98" i="1"/>
  <c r="V99" i="1"/>
  <c r="AW99" i="1"/>
  <c r="V100" i="1"/>
  <c r="AW100" i="1"/>
  <c r="V101" i="1"/>
  <c r="AW101" i="1"/>
  <c r="AW102" i="1"/>
  <c r="AW103" i="1"/>
  <c r="V104" i="1"/>
  <c r="AW104" i="1"/>
  <c r="AW105" i="1"/>
  <c r="AW106" i="1"/>
  <c r="AW107" i="1"/>
  <c r="AW108" i="1"/>
  <c r="AW109" i="1"/>
  <c r="AW110" i="1"/>
  <c r="V111" i="1"/>
  <c r="AW111" i="1"/>
  <c r="AW112" i="1"/>
  <c r="Z113" i="1"/>
  <c r="V113" i="1"/>
  <c r="AW113" i="1"/>
  <c r="AW114" i="1"/>
  <c r="AW115" i="1"/>
  <c r="V116" i="1"/>
  <c r="AW116" i="1"/>
  <c r="AW118" i="1"/>
  <c r="AW119" i="1"/>
  <c r="AW117" i="1"/>
  <c r="AW120" i="1"/>
  <c r="V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W53" i="1"/>
  <c r="V54" i="1"/>
  <c r="AW54" i="1"/>
  <c r="AW55" i="1"/>
  <c r="V56" i="1"/>
  <c r="AW56" i="1"/>
  <c r="AW57" i="1"/>
  <c r="V59" i="1"/>
  <c r="AW59" i="1"/>
  <c r="V60" i="1"/>
  <c r="AW60" i="1"/>
  <c r="V61" i="1"/>
  <c r="AW61" i="1"/>
  <c r="AW62" i="1"/>
  <c r="AW63" i="1"/>
  <c r="V64" i="1"/>
  <c r="AW64" i="1"/>
  <c r="AW65" i="1"/>
  <c r="AW67" i="1"/>
  <c r="AW69" i="1"/>
  <c r="Z73" i="1"/>
  <c r="V73" i="1"/>
  <c r="AW73" i="1"/>
  <c r="AW74" i="1"/>
  <c r="V76" i="1"/>
  <c r="AW76" i="1"/>
  <c r="AW49" i="1"/>
  <c r="AW51" i="1"/>
  <c r="AW52" i="1"/>
  <c r="AW58" i="1"/>
  <c r="AW66" i="1"/>
  <c r="AW68" i="1"/>
  <c r="AW70" i="1"/>
  <c r="V71" i="1"/>
  <c r="AW71" i="1"/>
  <c r="AW72" i="1"/>
  <c r="AW75" i="1"/>
  <c r="AW78" i="1"/>
  <c r="AW79" i="1"/>
  <c r="AW77" i="1"/>
  <c r="AW80" i="1"/>
  <c r="V80" i="1"/>
  <c r="AQ77" i="1"/>
  <c r="AQ68" i="1"/>
  <c r="AQ66" i="1"/>
  <c r="AQ72" i="1"/>
  <c r="AQ71" i="1"/>
  <c r="AQ57" i="1"/>
  <c r="AQ56" i="1"/>
  <c r="AQ58" i="1"/>
  <c r="AQ69" i="1"/>
  <c r="AQ67" i="1"/>
  <c r="AQ64" i="1"/>
  <c r="AQ63" i="1"/>
  <c r="AQ62" i="1"/>
  <c r="AQ61" i="1"/>
  <c r="AQ54" i="1"/>
  <c r="AQ53" i="1"/>
  <c r="AQ74" i="1"/>
  <c r="AQ70" i="1"/>
  <c r="AQ79" i="1"/>
  <c r="AQ78" i="1"/>
  <c r="AQ75" i="1"/>
  <c r="AS20" i="1"/>
  <c r="E69" i="18"/>
  <c r="BE79" i="18"/>
  <c r="BE78" i="18"/>
  <c r="BE77" i="18"/>
  <c r="BE75" i="18"/>
  <c r="BE72" i="18"/>
  <c r="AC73" i="18"/>
  <c r="AC23" i="18"/>
  <c r="AC75" i="18"/>
  <c r="AG73" i="18"/>
  <c r="AE73" i="18"/>
  <c r="AO20" i="18"/>
  <c r="AI20" i="18"/>
  <c r="AS133" i="18"/>
  <c r="AK133" i="18"/>
  <c r="AW179" i="1"/>
  <c r="AJ179" i="1"/>
  <c r="W180" i="1"/>
  <c r="N189" i="1"/>
  <c r="W189" i="1"/>
  <c r="N190" i="1"/>
  <c r="W190" i="1"/>
  <c r="W192" i="1"/>
  <c r="W169" i="1"/>
  <c r="W172" i="1"/>
  <c r="AC23" i="1"/>
  <c r="AC33" i="1"/>
  <c r="AC39" i="1"/>
  <c r="AW189" i="1"/>
  <c r="AN190" i="1"/>
  <c r="AW190" i="1"/>
  <c r="AW192" i="1"/>
  <c r="AJ189" i="1"/>
  <c r="AA190" i="1"/>
  <c r="AJ190" i="1"/>
  <c r="AJ192" i="1"/>
  <c r="AW169" i="1"/>
  <c r="AJ169" i="1"/>
  <c r="AQ51" i="1"/>
  <c r="G72" i="18"/>
  <c r="BE74" i="18"/>
  <c r="E72" i="18"/>
  <c r="AR40" i="18"/>
  <c r="I73" i="18"/>
  <c r="G69" i="18"/>
  <c r="I69" i="18"/>
  <c r="I81" i="18"/>
  <c r="AS132" i="18"/>
  <c r="AR61" i="18"/>
  <c r="AC78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L83" i="1"/>
  <c r="I72" i="18"/>
  <c r="AG81" i="18"/>
  <c r="AE81" i="18"/>
  <c r="E105" i="18"/>
  <c r="AC135" i="18"/>
  <c r="AS20" i="11"/>
  <c r="AK20" i="11"/>
  <c r="AC20" i="11"/>
  <c r="AS20" i="13"/>
  <c r="AK20" i="13"/>
  <c r="AC20" i="13"/>
  <c r="AC35" i="11"/>
  <c r="AW115" i="12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/>
  <c r="AK86" i="11"/>
  <c r="AS86" i="11"/>
  <c r="AK87" i="11"/>
  <c r="AS87" i="11"/>
  <c r="AS91" i="11"/>
  <c r="AK91" i="11"/>
  <c r="AW119" i="11"/>
  <c r="AW120" i="11"/>
  <c r="AW121" i="11"/>
  <c r="AW122" i="11"/>
  <c r="AW124" i="11"/>
  <c r="AW134" i="12"/>
  <c r="AW153" i="12"/>
  <c r="AS23" i="12"/>
  <c r="AK23" i="12"/>
  <c r="AW98" i="11"/>
  <c r="AW99" i="11"/>
  <c r="AW100" i="11"/>
  <c r="AW101" i="11"/>
  <c r="AW103" i="11"/>
  <c r="AC91" i="11"/>
  <c r="AS35" i="11"/>
  <c r="AK35" i="11"/>
  <c r="E108" i="18"/>
  <c r="E95" i="18"/>
  <c r="AK78" i="4"/>
  <c r="AQ67" i="4"/>
  <c r="AO23" i="18"/>
  <c r="BE80" i="18"/>
  <c r="BE71" i="18"/>
  <c r="BE70" i="18"/>
  <c r="AL67" i="4"/>
  <c r="AV67" i="4"/>
  <c r="AC23" i="4"/>
  <c r="AL32" i="4"/>
  <c r="BG67" i="4"/>
  <c r="AW182" i="1"/>
  <c r="AJ182" i="1"/>
  <c r="AW172" i="1"/>
  <c r="AQ76" i="1"/>
  <c r="AQ73" i="1"/>
  <c r="AQ65" i="1"/>
  <c r="AQ60" i="1"/>
  <c r="AQ59" i="1"/>
  <c r="AQ55" i="1"/>
  <c r="AQ52" i="1"/>
  <c r="M108" i="18"/>
  <c r="I108" i="18"/>
  <c r="AU23" i="18"/>
  <c r="AI23" i="18"/>
  <c r="AK125" i="13"/>
  <c r="AS125" i="13"/>
  <c r="AS111" i="13"/>
  <c r="AK111" i="13"/>
  <c r="AS192" i="12"/>
  <c r="AS204" i="12"/>
  <c r="AK192" i="12"/>
  <c r="AK204" i="12"/>
  <c r="AS164" i="11"/>
  <c r="AS175" i="11"/>
  <c r="AK164" i="11"/>
  <c r="AK175" i="11"/>
  <c r="AC164" i="11"/>
  <c r="AC175" i="11"/>
  <c r="AC90" i="4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39" i="12"/>
  <c r="AC192" i="12"/>
  <c r="AC204" i="12"/>
  <c r="AC23" i="12"/>
  <c r="AW48" i="13"/>
  <c r="AK48" i="13"/>
  <c r="Y48" i="13"/>
  <c r="AS40" i="13"/>
  <c r="AK40" i="13"/>
  <c r="AC40" i="13"/>
  <c r="AS33" i="13"/>
  <c r="AK33" i="13"/>
  <c r="AC33" i="13"/>
  <c r="BE69" i="18"/>
  <c r="AV32" i="4"/>
  <c r="AS20" i="4"/>
  <c r="AS23" i="4"/>
  <c r="AS173" i="12"/>
  <c r="AC43" i="11"/>
  <c r="AS23" i="11"/>
  <c r="AK23" i="11"/>
  <c r="AC23" i="11"/>
  <c r="AS43" i="11"/>
  <c r="AK43" i="11"/>
  <c r="AS23" i="1"/>
  <c r="AS33" i="1"/>
  <c r="AS39" i="1"/>
  <c r="AS220" i="1"/>
  <c r="AS232" i="1"/>
  <c r="AK23" i="1"/>
  <c r="AK33" i="1"/>
  <c r="AK39" i="1"/>
  <c r="AK220" i="1"/>
  <c r="AK232" i="1"/>
  <c r="AC220" i="1"/>
  <c r="AC232" i="1"/>
  <c r="AK90" i="4"/>
  <c r="AS78" i="4"/>
  <c r="AS90" i="4"/>
  <c r="AN40" i="18"/>
  <c r="AN61" i="18"/>
  <c r="G73" i="18"/>
  <c r="G81" i="18"/>
  <c r="AK132" i="18"/>
  <c r="E73" i="18" l="1"/>
  <c r="E81" i="18" l="1"/>
  <c r="BE73" i="18"/>
  <c r="AC132" i="18" l="1"/>
  <c r="BE81" i="18"/>
</calcChain>
</file>

<file path=xl/sharedStrings.xml><?xml version="1.0" encoding="utf-8"?>
<sst xmlns="http://schemas.openxmlformats.org/spreadsheetml/2006/main" count="5869" uniqueCount="1063">
  <si>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</si>
  <si>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</si>
  <si>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</si>
  <si>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</si>
  <si>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</si>
  <si>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</si>
  <si>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</si>
  <si>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</si>
  <si>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</si>
  <si>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</si>
  <si>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</si>
  <si>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</si>
  <si>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</si>
  <si>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</si>
  <si>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</si>
  <si>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</si>
  <si>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</si>
  <si>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</si>
  <si>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</si>
  <si>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</si>
  <si>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</si>
  <si>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</si>
  <si>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</si>
  <si>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</si>
  <si>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</si>
  <si>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</si>
  <si>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</si>
  <si>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</si>
  <si>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</si>
  <si>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</si>
  <si>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</si>
  <si>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</si>
  <si>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</si>
  <si>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</si>
  <si>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</si>
  <si>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</si>
  <si>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</si>
  <si>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</si>
  <si>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</si>
  <si>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</si>
  <si>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</si>
  <si>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</si>
  <si>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</si>
  <si>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</si>
  <si>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</si>
  <si>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</si>
  <si>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</si>
  <si>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</si>
  <si>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</si>
  <si>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</si>
  <si>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</si>
  <si>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</si>
  <si>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</si>
  <si>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</si>
  <si>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</si>
  <si>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</si>
  <si>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</si>
  <si>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</si>
  <si>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</si>
  <si>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</si>
  <si>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</si>
  <si>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</si>
  <si>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</si>
  <si>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</si>
  <si>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</si>
  <si>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</si>
  <si>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</si>
  <si>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</si>
  <si>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</si>
  <si>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</si>
  <si>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</si>
  <si>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</si>
  <si>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</si>
  <si>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</si>
  <si>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</si>
  <si>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</si>
  <si>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</si>
  <si>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</si>
  <si>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</si>
  <si>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</si>
  <si>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</si>
  <si>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</si>
  <si>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</si>
  <si>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</si>
  <si>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</si>
  <si>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</si>
  <si>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</si>
  <si>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</si>
  <si>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</si>
  <si>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</si>
  <si>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</si>
  <si>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</si>
  <si>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</si>
  <si>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</si>
  <si>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</si>
  <si>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</si>
  <si>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</si>
  <si>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</si>
  <si>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</si>
  <si>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</si>
  <si>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</si>
  <si>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</si>
  <si>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</si>
  <si>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</si>
  <si>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</si>
  <si>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</si>
  <si>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</si>
  <si>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</si>
  <si>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</si>
  <si>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</si>
  <si>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</si>
  <si>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</si>
  <si>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</si>
  <si>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</si>
  <si>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</si>
  <si>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</si>
  <si>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</si>
  <si>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</si>
  <si>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</si>
  <si>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</si>
  <si>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</si>
  <si>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</si>
  <si>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</si>
  <si>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</si>
  <si>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</si>
  <si>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</si>
  <si>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</si>
  <si>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</si>
  <si>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</si>
  <si>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</si>
  <si>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</si>
  <si>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</si>
  <si>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</si>
  <si>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</si>
  <si>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</si>
  <si>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</si>
  <si>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</si>
  <si>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</si>
  <si>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</si>
  <si>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</si>
  <si>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</si>
  <si>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</si>
  <si>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</si>
  <si>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</si>
  <si>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</si>
  <si>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</si>
  <si>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</si>
  <si>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</si>
  <si>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</si>
  <si>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</si>
  <si>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</si>
  <si>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</si>
  <si>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</si>
  <si>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</si>
  <si>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</si>
  <si>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</si>
  <si>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</si>
  <si>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</si>
  <si>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</si>
  <si>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</si>
  <si>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</si>
  <si>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</si>
  <si>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</si>
  <si>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</si>
  <si>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</si>
  <si>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</si>
  <si>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</si>
  <si>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</si>
  <si>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</si>
  <si>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</si>
  <si>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</si>
  <si>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</si>
  <si>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</si>
  <si>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</si>
  <si>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</si>
  <si>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</si>
  <si>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</si>
  <si>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</si>
  <si>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</si>
  <si>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</si>
  <si>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</si>
  <si>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</si>
  <si>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</si>
  <si>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</si>
  <si>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</si>
  <si>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</si>
  <si>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</si>
  <si>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</si>
  <si>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</si>
  <si>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</si>
  <si>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</si>
  <si>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</si>
  <si>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</si>
  <si>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</si>
  <si>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</si>
  <si>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</si>
  <si>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</si>
  <si>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</si>
  <si>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</si>
  <si>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</si>
  <si>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</si>
  <si>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</si>
  <si>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</si>
  <si>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</si>
  <si>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</si>
  <si>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</si>
  <si>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</si>
  <si>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</si>
  <si>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</si>
  <si>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</si>
  <si>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</si>
  <si>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</si>
  <si>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</si>
  <si>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</si>
  <si>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</si>
  <si>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</si>
  <si>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</si>
  <si>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</si>
  <si>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</si>
  <si>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</si>
  <si>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</si>
  <si>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</si>
  <si>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</si>
  <si>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</si>
  <si>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</si>
  <si>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</si>
  <si>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</si>
  <si>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</si>
  <si>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</si>
  <si>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</si>
  <si>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</si>
  <si>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</si>
  <si>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</si>
  <si>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</si>
  <si>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</si>
  <si>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</si>
  <si>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</si>
  <si>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</si>
  <si>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</si>
  <si>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</si>
  <si>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</si>
  <si>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</si>
  <si>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</si>
  <si>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</si>
  <si>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</si>
  <si>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</si>
  <si>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</si>
  <si>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</si>
  <si>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</si>
  <si>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</si>
  <si>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</si>
  <si>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</si>
  <si>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</si>
  <si>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</si>
  <si>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</si>
  <si>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</si>
  <si>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</si>
  <si>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</si>
  <si>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</si>
  <si>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</si>
  <si>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</si>
  <si>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</si>
  <si>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</si>
  <si>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</si>
  <si>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</si>
  <si>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</si>
  <si>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</si>
  <si>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</si>
  <si>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</si>
  <si>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</si>
  <si>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</si>
  <si>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</si>
  <si>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</si>
  <si>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</si>
  <si>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</si>
  <si>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</si>
  <si>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</si>
  <si>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</si>
  <si>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</si>
  <si>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</si>
  <si>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</si>
  <si>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</si>
  <si>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</si>
  <si>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</si>
  <si>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</si>
  <si>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</si>
  <si>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</si>
  <si>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</si>
  <si>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</si>
  <si>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</si>
  <si>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</si>
  <si>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</si>
  <si>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</si>
  <si>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</si>
  <si>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</si>
  <si>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</si>
  <si>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</si>
  <si>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</si>
  <si>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</si>
  <si>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</si>
  <si>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</si>
  <si>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</si>
  <si>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</si>
  <si>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</si>
  <si>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</si>
  <si>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</si>
  <si>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</si>
  <si>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</si>
  <si>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</si>
  <si>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</si>
  <si>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</si>
  <si>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</si>
  <si>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</si>
  <si>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</si>
  <si>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</si>
  <si>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</si>
  <si>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</si>
  <si>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</si>
  <si>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</si>
  <si>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</si>
  <si>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</si>
  <si>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</si>
  <si>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</si>
  <si>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</si>
  <si>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</si>
  <si>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</si>
  <si>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</si>
  <si>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</si>
  <si>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</si>
  <si>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</si>
  <si>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</si>
  <si>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</si>
  <si>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</si>
  <si>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</si>
  <si>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</si>
  <si>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</si>
  <si>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</si>
  <si>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</si>
  <si>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</si>
  <si>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</si>
  <si>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</si>
  <si>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</si>
  <si>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</si>
  <si>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</si>
  <si>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</si>
  <si>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</si>
  <si>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</si>
  <si>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</si>
  <si>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</si>
  <si>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</si>
  <si>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</si>
  <si>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</si>
  <si>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</si>
  <si>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</si>
  <si>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</si>
  <si>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</si>
  <si>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</si>
  <si>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</si>
  <si>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</si>
  <si>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</si>
  <si>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</si>
  <si>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</si>
  <si>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</si>
  <si>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</si>
  <si>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</si>
  <si>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</si>
  <si>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</si>
  <si>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</si>
  <si>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</si>
  <si>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</si>
  <si>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</si>
  <si>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</si>
  <si>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</si>
  <si>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</si>
  <si>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</si>
  <si>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</si>
  <si>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</si>
  <si>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</si>
  <si>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</si>
  <si>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</si>
  <si>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</si>
  <si>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</si>
  <si>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</si>
  <si>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</si>
  <si>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</si>
  <si>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</si>
  <si>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</si>
  <si>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</si>
  <si>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</si>
  <si>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</si>
  <si>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</si>
  <si>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</si>
  <si>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</si>
  <si>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</si>
  <si>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</si>
  <si>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</si>
  <si>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</si>
  <si>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</si>
  <si>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</si>
  <si>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</si>
  <si>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</si>
  <si>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</si>
  <si>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</si>
  <si>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</si>
  <si>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</si>
  <si>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</si>
  <si>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</si>
  <si>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</si>
  <si>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</si>
  <si>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</si>
  <si>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</si>
  <si>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</si>
  <si>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</si>
  <si>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</si>
  <si>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</si>
  <si>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</si>
  <si>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</si>
  <si>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</si>
  <si>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</si>
  <si>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</si>
  <si>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</si>
  <si>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</si>
  <si>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</si>
  <si>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</si>
  <si>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</si>
  <si>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</si>
  <si>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</si>
  <si>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</si>
  <si>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</si>
  <si>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</si>
  <si>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</si>
  <si>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</si>
  <si>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</si>
  <si>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</si>
  <si>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</si>
  <si>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</si>
  <si>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</si>
  <si>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</si>
  <si>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</si>
  <si>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</si>
  <si>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</si>
  <si>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</si>
  <si>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</si>
  <si>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</si>
  <si>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</si>
  <si>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</si>
  <si>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</si>
  <si>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</si>
  <si>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</si>
  <si>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</si>
  <si>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</si>
  <si>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</si>
  <si>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</si>
  <si>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</si>
  <si>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</si>
  <si>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</si>
  <si>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</si>
  <si>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</si>
  <si>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</si>
  <si>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</si>
  <si>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</si>
  <si>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</si>
  <si>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</si>
  <si>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</si>
  <si>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</si>
  <si>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</si>
  <si>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</si>
  <si>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</si>
  <si>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</si>
  <si>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</si>
  <si>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</si>
  <si>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</si>
  <si>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</si>
  <si>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</si>
  <si>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</si>
  <si>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</si>
  <si>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</si>
  <si>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</si>
  <si>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</si>
  <si>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</si>
  <si>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</si>
  <si>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</si>
  <si>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</si>
  <si>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</si>
  <si>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</si>
  <si>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</si>
  <si>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</si>
  <si>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</si>
  <si>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</si>
  <si>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</si>
  <si>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</si>
  <si>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</si>
  <si>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</si>
  <si>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</si>
  <si>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</si>
  <si>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</si>
  <si>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</si>
  <si>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</si>
  <si>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</si>
  <si>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</si>
  <si>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</si>
  <si>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</si>
  <si>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</si>
  <si>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</si>
  <si>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</si>
  <si>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</si>
  <si>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</si>
  <si>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</si>
  <si>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</si>
  <si>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</si>
  <si>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</si>
  <si>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</si>
  <si>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</si>
  <si>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</si>
  <si>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</si>
  <si>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</si>
  <si>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</si>
  <si>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</si>
  <si>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</si>
  <si>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</si>
  <si>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</si>
  <si>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</si>
  <si>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</si>
  <si>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</si>
  <si>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</si>
  <si>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</si>
  <si>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</si>
  <si>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</si>
  <si>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</si>
  <si>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</si>
  <si>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</si>
  <si>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</si>
  <si>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</si>
  <si>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</si>
  <si>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</si>
  <si>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</si>
  <si>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</si>
  <si>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</si>
  <si>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</si>
  <si>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</si>
  <si>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</si>
  <si>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</si>
  <si>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</si>
  <si>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</si>
  <si>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</si>
  <si>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</si>
  <si>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</si>
  <si>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</si>
  <si>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</si>
  <si>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</si>
  <si>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</si>
  <si>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</si>
  <si>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</si>
  <si>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</si>
  <si>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</si>
  <si>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</si>
  <si>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</si>
  <si>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</si>
  <si>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</si>
  <si>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</si>
  <si>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</si>
  <si>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</si>
  <si>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</si>
  <si>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</si>
  <si>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</si>
  <si>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</si>
  <si>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</si>
  <si>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</si>
  <si>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</si>
  <si>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</si>
  <si>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</si>
  <si>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</si>
  <si>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</si>
  <si>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</si>
  <si>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</si>
  <si>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</si>
  <si>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</si>
  <si>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</si>
  <si>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</si>
  <si>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</si>
  <si>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</si>
  <si>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</si>
  <si>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</si>
  <si>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</si>
  <si>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</si>
  <si>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</si>
  <si>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</si>
  <si>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</si>
  <si>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</si>
  <si>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</si>
  <si>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</si>
  <si>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</si>
  <si>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</si>
  <si>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</si>
  <si>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</si>
  <si>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</si>
  <si>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</si>
  <si>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</si>
  <si>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</si>
  <si>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</si>
  <si>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</si>
  <si>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</si>
  <si>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</si>
  <si>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</si>
  <si>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</si>
  <si>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</si>
  <si>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</si>
  <si>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</si>
  <si>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</si>
  <si>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</si>
  <si>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</si>
  <si>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</si>
  <si>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</si>
  <si>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</si>
  <si>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</si>
  <si>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</si>
  <si>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</si>
  <si>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</si>
  <si>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</si>
  <si>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</si>
  <si>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</si>
  <si>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</si>
  <si>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</si>
  <si>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</si>
  <si>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</si>
  <si>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</si>
  <si>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</si>
  <si>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</si>
  <si>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</si>
  <si>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</si>
  <si>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</si>
  <si>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</si>
  <si>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</si>
  <si>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</si>
  <si>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</si>
  <si>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</si>
  <si>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</si>
  <si>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</si>
  <si>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</si>
  <si>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</si>
  <si>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</si>
  <si>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</si>
  <si>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</si>
  <si>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</si>
  <si>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</si>
  <si>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</si>
  <si>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</si>
  <si>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</si>
  <si>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</si>
  <si>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</si>
  <si>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</si>
  <si>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</si>
  <si>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</si>
  <si>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</si>
  <si>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</si>
  <si>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</si>
  <si>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</si>
  <si>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</si>
  <si>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</si>
  <si>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</si>
  <si>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</si>
  <si>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</si>
  <si>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</si>
  <si>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</si>
  <si>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</si>
  <si>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</si>
  <si>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</si>
  <si>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</si>
  <si>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</si>
  <si>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</si>
  <si>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</si>
  <si>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</si>
  <si>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</si>
  <si>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</si>
  <si>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</si>
  <si>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</si>
  <si>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</si>
  <si>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</si>
  <si>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</si>
  <si>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</si>
  <si>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</si>
  <si>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</si>
  <si>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</si>
  <si>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</si>
  <si>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</si>
  <si>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</si>
  <si>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</si>
  <si>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</si>
  <si>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</si>
  <si>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</si>
  <si>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</si>
  <si>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</si>
  <si>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</si>
  <si>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</si>
  <si>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</si>
  <si>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</si>
  <si>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</si>
  <si>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</si>
  <si>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</si>
  <si>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</si>
  <si>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</si>
  <si>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</si>
  <si>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</si>
  <si>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</si>
  <si>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</si>
  <si>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</si>
  <si>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</si>
  <si>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</si>
  <si>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</si>
  <si>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</si>
  <si>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</si>
  <si>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</si>
  <si>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</si>
  <si>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</si>
  <si>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</si>
  <si>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</si>
  <si>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</si>
  <si>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</si>
  <si>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</si>
  <si>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</si>
  <si>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</si>
  <si>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</si>
  <si>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</si>
  <si>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</si>
  <si>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</si>
  <si>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</si>
  <si>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</si>
  <si>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</si>
  <si>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</si>
  <si>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</si>
  <si>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</si>
  <si>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</si>
  <si>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</si>
  <si>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</si>
  <si>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</si>
  <si>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</si>
  <si>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</si>
  <si>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</si>
  <si>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</si>
  <si>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</si>
  <si>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</si>
  <si>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</si>
  <si>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</si>
  <si>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</si>
  <si>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</si>
  <si>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</si>
  <si>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</si>
  <si>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</si>
  <si>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</si>
  <si>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</si>
  <si>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</si>
  <si>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</si>
  <si>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</si>
  <si>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</si>
  <si>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</si>
  <si>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</si>
  <si>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</si>
  <si>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</si>
  <si>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</si>
  <si>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</si>
  <si>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</si>
  <si>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</si>
  <si>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</si>
  <si>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</si>
  <si>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</si>
  <si>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</si>
  <si>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</si>
  <si>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</si>
  <si>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</si>
  <si>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</si>
  <si>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</si>
  <si>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</si>
  <si>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</si>
  <si>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</si>
  <si>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</si>
  <si>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</si>
  <si>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</si>
  <si>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</si>
  <si>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</si>
  <si>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</si>
  <si>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</si>
  <si>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</si>
  <si>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</si>
  <si>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</si>
  <si>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</si>
  <si>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</si>
  <si>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</si>
  <si>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</si>
  <si>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</si>
  <si>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</si>
  <si>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</si>
  <si>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</si>
  <si>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</si>
  <si>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</si>
  <si>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</si>
  <si>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</si>
  <si>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</si>
  <si>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</si>
  <si>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</si>
  <si>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</si>
  <si>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</si>
  <si>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</si>
  <si>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</si>
  <si>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</si>
  <si>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</si>
  <si>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</si>
  <si>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</si>
  <si>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</si>
  <si>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</si>
  <si>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</si>
  <si>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</si>
  <si>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</si>
  <si>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</si>
  <si>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</si>
  <si>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</si>
  <si>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</si>
  <si>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</si>
  <si>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</si>
  <si>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</si>
  <si>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</si>
  <si>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</si>
  <si>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</si>
  <si>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</si>
  <si>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</si>
  <si>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</si>
  <si>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</si>
  <si>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</si>
  <si>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</si>
  <si>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</si>
  <si>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</si>
  <si>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</si>
  <si>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</si>
  <si>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</si>
  <si>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</si>
  <si>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</si>
  <si>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</si>
  <si>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</si>
  <si>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</si>
  <si>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</si>
  <si>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</si>
  <si>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</si>
  <si>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</si>
  <si>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</si>
  <si>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</si>
  <si>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</si>
  <si>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</si>
  <si>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</si>
  <si>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</si>
  <si>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</si>
  <si>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</si>
  <si>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</si>
  <si>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</si>
  <si>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</si>
  <si>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</si>
  <si>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</si>
  <si>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</si>
  <si>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</si>
  <si>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</si>
  <si>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</si>
  <si>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</si>
  <si>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</si>
  <si>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</si>
  <si>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</si>
  <si>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</si>
  <si>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</si>
  <si>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</si>
  <si>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</si>
  <si>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</si>
  <si>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</si>
  <si>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</si>
  <si>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</si>
  <si>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</si>
  <si>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</si>
  <si>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</si>
  <si>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</si>
  <si>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</si>
  <si>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</si>
  <si>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</si>
  <si>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</si>
  <si>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</si>
  <si>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</si>
  <si>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</si>
  <si>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</si>
  <si>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</si>
  <si>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</si>
  <si>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</si>
  <si>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</si>
  <si>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</si>
  <si>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</si>
  <si>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</si>
  <si>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</si>
  <si>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</si>
  <si>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</si>
  <si>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</si>
  <si>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</si>
  <si>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</si>
  <si>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</si>
  <si>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</si>
  <si>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</si>
  <si>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</si>
  <si>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</si>
  <si>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</si>
  <si>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</si>
  <si>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</si>
  <si>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</si>
  <si>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</si>
  <si>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</si>
  <si>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</si>
  <si>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</si>
  <si>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</si>
  <si>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</si>
  <si>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</si>
  <si>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</si>
  <si>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</si>
  <si>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</si>
  <si>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</si>
  <si>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</si>
  <si>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</si>
  <si>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</si>
  <si>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</si>
  <si>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</si>
  <si>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</si>
  <si>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</si>
  <si>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</si>
  <si>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</si>
  <si>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</si>
  <si>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</si>
  <si>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</si>
  <si>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</si>
  <si>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</si>
  <si>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</si>
  <si>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</si>
  <si>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</si>
  <si>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</si>
  <si>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</si>
  <si>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</si>
  <si>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</si>
  <si>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</si>
  <si>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</si>
  <si>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</si>
  <si>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</si>
  <si>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</si>
  <si>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</si>
  <si>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>Начальник отдела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</si>
  <si>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</si>
  <si>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</si>
  <si>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</si>
  <si>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</si>
  <si>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</si>
  <si>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</si>
  <si>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</si>
  <si>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</si>
  <si>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</si>
  <si>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</si>
  <si>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</si>
  <si>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</si>
  <si>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</si>
  <si>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</si>
  <si>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</si>
  <si>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2.3.1. Расчет расходов на уплату транспортного налога на 2021 год (на текущий финансовый год) </t>
  </si>
  <si>
    <t xml:space="preserve">2.3.2. Расчет расходов на уплату транспортного налога на 2022 год (на первый год планового периода) </t>
  </si>
  <si>
    <t xml:space="preserve">2.3.3. Расчет расходов на уплату транспортного налога на 2023 год (на второй год планового периода) 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</si>
  <si>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</si>
  <si>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</si>
  <si>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</si>
  <si>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</si>
  <si>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</si>
  <si>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</si>
  <si>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</si>
  <si>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</si>
  <si>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</si>
  <si>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</si>
  <si>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</si>
  <si>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</si>
  <si>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</si>
  <si>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</si>
  <si>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</si>
  <si>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</si>
  <si>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</si>
  <si>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</si>
  <si>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</si>
  <si>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</si>
  <si>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</si>
  <si>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</si>
  <si>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</si>
  <si>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</si>
  <si>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</si>
  <si>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</si>
  <si>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</si>
  <si>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</si>
  <si>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</si>
  <si>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</si>
  <si>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</si>
  <si>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</si>
  <si>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</si>
  <si>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</si>
  <si>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</si>
  <si>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</si>
  <si>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</si>
  <si>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</si>
  <si>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</si>
  <si>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</si>
  <si>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</si>
  <si>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</si>
  <si>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</si>
  <si>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</si>
  <si>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</si>
  <si>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</si>
  <si>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</si>
  <si>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</si>
  <si>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</si>
  <si>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</si>
  <si>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</si>
  <si>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</si>
  <si>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</si>
  <si>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</si>
  <si>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</si>
  <si>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</si>
  <si>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</si>
  <si>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</si>
  <si>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</si>
  <si>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</si>
  <si>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</si>
  <si>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</si>
  <si>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</si>
  <si>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</si>
  <si>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</si>
  <si>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</si>
  <si>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</si>
  <si>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</si>
  <si>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</si>
  <si>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</si>
  <si>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</si>
  <si>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</si>
  <si>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</si>
  <si>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</si>
  <si>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</si>
  <si>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</si>
  <si>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</si>
  <si>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</si>
  <si>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</si>
  <si>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</si>
  <si>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</si>
  <si>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</si>
  <si>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</si>
  <si>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</si>
  <si>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</si>
  <si>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</si>
  <si>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</si>
  <si>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</si>
  <si>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</si>
  <si>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</si>
  <si>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</si>
  <si>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</si>
  <si>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</si>
  <si>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</si>
  <si>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2022 год (на текущий финансовый год)</t>
  </si>
  <si>
    <t>2.1.2. Расчет расходов на выплату заработной платы, осуществляемые на основе договоров (контрактов) в соответствии с трудовым законодательством 
на  2023 год (на первый год планового периода)</t>
  </si>
  <si>
    <t>2.1.3. Расчет расходов на выплату заработной платы, осуществляемые на основе договоров (контрактов) в соответствии с трудовым законодательством
на  2024 год (на второй год планового периода)</t>
  </si>
  <si>
    <t>от «27» июня 2022г.</t>
  </si>
  <si>
    <t>27.06.2022г.</t>
  </si>
  <si>
    <t>2022</t>
  </si>
  <si>
    <t>Закупка и монтаж круглогодичного стационарного комплекса (сцена)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</si>
</sst>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74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45" fillId="2" borderId="0" xfId="0" applyFont="1" applyFill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11" fillId="2" borderId="0" xfId="0" applyFont="1" applyFill="1" applyAlignment="1">
      <alignment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32" fillId="0" borderId="19" xfId="0" applyFont="1" applyBorder="1"/>
    <xf numFmtId="0" fontId="0" fillId="0" borderId="19" xfId="0" applyBorder="1"/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2" borderId="50" xfId="0" applyFont="1" applyFill="1" applyBorder="1" applyAlignment="1">
      <alignment horizontal="center"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46" fillId="2" borderId="49" xfId="0" applyNumberFormat="1" applyFont="1" applyFill="1" applyBorder="1" applyAlignment="1">
      <alignment horizontal="right" wrapText="1" inden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justify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38"/>
  <sheetViews>
    <sheetView showGridLines="0" topLeftCell="A130" zoomScaleSheetLayoutView="130" workbookViewId="0">
      <selection activeCell="A3" sqref="A3:XFD8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17" t="s">
        <v>1005</v>
      </c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  <c r="AF1" s="917"/>
      <c r="AG1" s="917"/>
      <c r="AH1" s="917"/>
      <c r="AI1" s="917"/>
      <c r="AJ1" s="917"/>
      <c r="AK1" s="917"/>
      <c r="AL1" s="917"/>
      <c r="AM1" s="917"/>
      <c r="AN1" s="917"/>
      <c r="AO1" s="917"/>
      <c r="AP1" s="917"/>
      <c r="AQ1" s="917"/>
      <c r="AR1" s="917"/>
      <c r="AS1" s="917"/>
      <c r="AT1" s="918"/>
      <c r="AU1" s="918"/>
      <c r="AV1" s="918"/>
      <c r="AW1" s="918"/>
      <c r="AX1" s="918"/>
      <c r="AY1" s="918"/>
      <c r="AZ1" s="918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ht="17.2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840" t="s">
        <v>1059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728"/>
      <c r="AJ3" s="728"/>
      <c r="AK3" s="728"/>
      <c r="AL3" s="728"/>
      <c r="AM3" s="728"/>
      <c r="AN3" s="728"/>
      <c r="AO3" s="728"/>
      <c r="AP3" s="728"/>
      <c r="AQ3" s="348"/>
      <c r="AR3" s="826" t="s">
        <v>464</v>
      </c>
      <c r="AS3" s="827"/>
      <c r="AT3" s="827"/>
      <c r="AU3" s="827"/>
      <c r="AV3" s="786" t="s">
        <v>1060</v>
      </c>
      <c r="AW3" s="787"/>
      <c r="AX3" s="787"/>
      <c r="AY3" s="787"/>
      <c r="AZ3" s="788"/>
      <c r="BA3" s="260"/>
      <c r="BB3" s="260"/>
      <c r="BC3" s="260"/>
      <c r="BD3" s="260"/>
      <c r="BE3" s="260"/>
      <c r="BF3" s="260"/>
    </row>
    <row r="4" spans="1:58" ht="13.5" customHeight="1" x14ac:dyDescent="0.25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8"/>
      <c r="AJ4" s="728"/>
      <c r="AK4" s="728"/>
      <c r="AL4" s="728"/>
      <c r="AM4" s="728"/>
      <c r="AN4" s="728"/>
      <c r="AO4" s="728"/>
      <c r="AP4" s="728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ht="13.5" customHeight="1" x14ac:dyDescent="0.25">
      <c r="A5" s="728"/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8"/>
      <c r="AJ5" s="728"/>
      <c r="AK5" s="728"/>
      <c r="AL5" s="728"/>
      <c r="AM5" s="728"/>
      <c r="AN5" s="728"/>
      <c r="AO5" s="728"/>
      <c r="AP5" s="728"/>
      <c r="AQ5" s="826"/>
      <c r="AR5" s="826"/>
      <c r="AS5" s="826"/>
      <c r="AT5" s="826"/>
      <c r="AU5" s="943"/>
      <c r="AV5" s="940" t="s">
        <v>984</v>
      </c>
      <c r="AW5" s="941"/>
      <c r="AX5" s="941"/>
      <c r="AY5" s="941"/>
      <c r="AZ5" s="942"/>
      <c r="BA5" s="260"/>
      <c r="BB5" s="260"/>
      <c r="BC5" s="260"/>
      <c r="BD5" s="260"/>
      <c r="BE5" s="260"/>
      <c r="BF5" s="260"/>
    </row>
    <row r="6" spans="1:58" ht="16.5" customHeight="1" x14ac:dyDescent="0.25">
      <c r="A6" s="728"/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/>
      <c r="AJ6" s="728"/>
      <c r="AK6" s="728"/>
      <c r="AL6" s="728"/>
      <c r="AM6" s="728"/>
      <c r="AN6" s="728"/>
      <c r="AO6" s="728"/>
      <c r="AP6" s="728"/>
      <c r="AQ6" s="348"/>
      <c r="AR6" s="826" t="s">
        <v>466</v>
      </c>
      <c r="AS6" s="827"/>
      <c r="AT6" s="827"/>
      <c r="AU6" s="827"/>
      <c r="AV6" s="843" t="s">
        <v>946</v>
      </c>
      <c r="AW6" s="844"/>
      <c r="AX6" s="844"/>
      <c r="AY6" s="844"/>
      <c r="AZ6" s="84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 t="s">
        <v>1025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3" t="s">
        <v>947</v>
      </c>
      <c r="AW7" s="844"/>
      <c r="AX7" s="844"/>
      <c r="AY7" s="844"/>
      <c r="AZ7" s="845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>
        <v>8</v>
      </c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975" t="s">
        <v>833</v>
      </c>
      <c r="C12" s="976"/>
      <c r="D12" s="976"/>
      <c r="E12" s="976"/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976"/>
      <c r="S12" s="976"/>
      <c r="T12" s="976"/>
      <c r="U12" s="976"/>
      <c r="V12" s="976"/>
      <c r="W12" s="976"/>
      <c r="X12" s="976"/>
      <c r="Y12" s="976"/>
      <c r="Z12" s="976"/>
      <c r="AA12" s="976"/>
      <c r="AB12" s="976"/>
      <c r="AC12" s="976"/>
      <c r="AD12" s="976"/>
      <c r="AE12" s="976"/>
      <c r="AF12" s="976"/>
      <c r="AG12" s="976"/>
      <c r="AH12" s="976"/>
      <c r="AI12" s="976"/>
      <c r="AJ12" s="976"/>
      <c r="AK12" s="976"/>
      <c r="AL12" s="976"/>
      <c r="AM12" s="976"/>
      <c r="AN12" s="976"/>
      <c r="AO12" s="976"/>
      <c r="AP12" s="976"/>
      <c r="AQ12" s="976"/>
      <c r="AR12" s="976"/>
      <c r="AS12" s="976"/>
      <c r="AT12" s="976"/>
      <c r="AU12" s="976"/>
      <c r="AV12" s="976"/>
      <c r="AW12" s="976"/>
      <c r="AX12" s="976"/>
      <c r="AY12" s="976"/>
      <c r="AZ12" s="976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11" t="s">
        <v>2</v>
      </c>
      <c r="C14" s="811"/>
      <c r="D14" s="811"/>
      <c r="E14" s="811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1"/>
      <c r="R14" s="811"/>
      <c r="S14" s="811"/>
      <c r="T14" s="811"/>
      <c r="U14" s="811"/>
      <c r="V14" s="811"/>
      <c r="W14" s="811"/>
      <c r="X14" s="811"/>
      <c r="Y14" s="812"/>
      <c r="Z14" s="817" t="s">
        <v>33</v>
      </c>
      <c r="AA14" s="811"/>
      <c r="AB14" s="812"/>
      <c r="AC14" s="820" t="s">
        <v>99</v>
      </c>
      <c r="AD14" s="821"/>
      <c r="AE14" s="821"/>
      <c r="AF14" s="821"/>
      <c r="AG14" s="821"/>
      <c r="AH14" s="821"/>
      <c r="AI14" s="821"/>
      <c r="AJ14" s="821"/>
      <c r="AK14" s="821"/>
      <c r="AL14" s="821"/>
      <c r="AM14" s="821"/>
      <c r="AN14" s="821"/>
      <c r="AO14" s="821"/>
      <c r="AP14" s="821"/>
      <c r="AQ14" s="821"/>
      <c r="AR14" s="821"/>
      <c r="AS14" s="821"/>
      <c r="AT14" s="821"/>
      <c r="AU14" s="821"/>
      <c r="AV14" s="821"/>
      <c r="AW14" s="821"/>
      <c r="AX14" s="821"/>
      <c r="AY14" s="821"/>
      <c r="AZ14" s="821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813"/>
      <c r="C15" s="813"/>
      <c r="D15" s="813"/>
      <c r="E15" s="813"/>
      <c r="F15" s="813"/>
      <c r="G15" s="813"/>
      <c r="H15" s="813"/>
      <c r="I15" s="813"/>
      <c r="J15" s="813"/>
      <c r="K15" s="813"/>
      <c r="L15" s="813"/>
      <c r="M15" s="813"/>
      <c r="N15" s="813"/>
      <c r="O15" s="813"/>
      <c r="P15" s="813"/>
      <c r="Q15" s="813"/>
      <c r="R15" s="813"/>
      <c r="S15" s="813"/>
      <c r="T15" s="813"/>
      <c r="U15" s="813"/>
      <c r="V15" s="813"/>
      <c r="W15" s="813"/>
      <c r="X15" s="813"/>
      <c r="Y15" s="814"/>
      <c r="Z15" s="818"/>
      <c r="AA15" s="813"/>
      <c r="AB15" s="814"/>
      <c r="AC15" s="817" t="s">
        <v>1000</v>
      </c>
      <c r="AD15" s="811"/>
      <c r="AE15" s="811"/>
      <c r="AF15" s="811"/>
      <c r="AG15" s="811"/>
      <c r="AH15" s="811"/>
      <c r="AI15" s="811"/>
      <c r="AJ15" s="812"/>
      <c r="AK15" s="817" t="s">
        <v>1001</v>
      </c>
      <c r="AL15" s="811"/>
      <c r="AM15" s="811"/>
      <c r="AN15" s="811"/>
      <c r="AO15" s="811"/>
      <c r="AP15" s="811"/>
      <c r="AQ15" s="811"/>
      <c r="AR15" s="812"/>
      <c r="AS15" s="817" t="s">
        <v>1002</v>
      </c>
      <c r="AT15" s="811"/>
      <c r="AU15" s="811"/>
      <c r="AV15" s="811"/>
      <c r="AW15" s="811"/>
      <c r="AX15" s="811"/>
      <c r="AY15" s="811"/>
      <c r="AZ15" s="811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  <c r="O16" s="815"/>
      <c r="P16" s="815"/>
      <c r="Q16" s="815"/>
      <c r="R16" s="815"/>
      <c r="S16" s="815"/>
      <c r="T16" s="815"/>
      <c r="U16" s="815"/>
      <c r="V16" s="815"/>
      <c r="W16" s="815"/>
      <c r="X16" s="815"/>
      <c r="Y16" s="816"/>
      <c r="Z16" s="819"/>
      <c r="AA16" s="815"/>
      <c r="AB16" s="816"/>
      <c r="AC16" s="819"/>
      <c r="AD16" s="815"/>
      <c r="AE16" s="815"/>
      <c r="AF16" s="815"/>
      <c r="AG16" s="815"/>
      <c r="AH16" s="815"/>
      <c r="AI16" s="815"/>
      <c r="AJ16" s="816"/>
      <c r="AK16" s="819"/>
      <c r="AL16" s="815"/>
      <c r="AM16" s="815"/>
      <c r="AN16" s="815"/>
      <c r="AO16" s="815"/>
      <c r="AP16" s="815"/>
      <c r="AQ16" s="815"/>
      <c r="AR16" s="816"/>
      <c r="AS16" s="819"/>
      <c r="AT16" s="815"/>
      <c r="AU16" s="815"/>
      <c r="AV16" s="815"/>
      <c r="AW16" s="815"/>
      <c r="AX16" s="815"/>
      <c r="AY16" s="815"/>
      <c r="AZ16" s="815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38">
        <v>1</v>
      </c>
      <c r="C17" s="938"/>
      <c r="D17" s="938"/>
      <c r="E17" s="938"/>
      <c r="F17" s="938"/>
      <c r="G17" s="938"/>
      <c r="H17" s="938"/>
      <c r="I17" s="938"/>
      <c r="J17" s="938"/>
      <c r="K17" s="938"/>
      <c r="L17" s="938"/>
      <c r="M17" s="938"/>
      <c r="N17" s="938"/>
      <c r="O17" s="938"/>
      <c r="P17" s="938"/>
      <c r="Q17" s="938"/>
      <c r="R17" s="938"/>
      <c r="S17" s="938"/>
      <c r="T17" s="938"/>
      <c r="U17" s="938"/>
      <c r="V17" s="938"/>
      <c r="W17" s="938"/>
      <c r="X17" s="938"/>
      <c r="Y17" s="939"/>
      <c r="Z17" s="808" t="s">
        <v>36</v>
      </c>
      <c r="AA17" s="809"/>
      <c r="AB17" s="810"/>
      <c r="AC17" s="808" t="s">
        <v>7</v>
      </c>
      <c r="AD17" s="809"/>
      <c r="AE17" s="809"/>
      <c r="AF17" s="809"/>
      <c r="AG17" s="809"/>
      <c r="AH17" s="809"/>
      <c r="AI17" s="809"/>
      <c r="AJ17" s="810"/>
      <c r="AK17" s="808" t="s">
        <v>8</v>
      </c>
      <c r="AL17" s="809"/>
      <c r="AM17" s="809"/>
      <c r="AN17" s="809"/>
      <c r="AO17" s="809"/>
      <c r="AP17" s="809"/>
      <c r="AQ17" s="809"/>
      <c r="AR17" s="810"/>
      <c r="AS17" s="808" t="s">
        <v>9</v>
      </c>
      <c r="AT17" s="809"/>
      <c r="AU17" s="809"/>
      <c r="AV17" s="809"/>
      <c r="AW17" s="809"/>
      <c r="AX17" s="809"/>
      <c r="AY17" s="809"/>
      <c r="AZ17" s="809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9" t="s">
        <v>119</v>
      </c>
      <c r="AA18" s="920"/>
      <c r="AB18" s="921"/>
      <c r="AC18" s="922"/>
      <c r="AD18" s="923"/>
      <c r="AE18" s="923"/>
      <c r="AF18" s="923"/>
      <c r="AG18" s="923"/>
      <c r="AH18" s="923"/>
      <c r="AI18" s="923"/>
      <c r="AJ18" s="924"/>
      <c r="AK18" s="925"/>
      <c r="AL18" s="926"/>
      <c r="AM18" s="926"/>
      <c r="AN18" s="926"/>
      <c r="AO18" s="926"/>
      <c r="AP18" s="926"/>
      <c r="AQ18" s="926"/>
      <c r="AR18" s="927"/>
      <c r="AS18" s="925"/>
      <c r="AT18" s="926"/>
      <c r="AU18" s="926"/>
      <c r="AV18" s="926"/>
      <c r="AW18" s="926"/>
      <c r="AX18" s="926"/>
      <c r="AY18" s="926"/>
      <c r="AZ18" s="928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830" t="s">
        <v>591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1"/>
      <c r="Z19" s="832" t="s">
        <v>122</v>
      </c>
      <c r="AA19" s="833"/>
      <c r="AB19" s="834"/>
      <c r="AC19" s="819"/>
      <c r="AD19" s="815"/>
      <c r="AE19" s="815"/>
      <c r="AF19" s="815"/>
      <c r="AG19" s="815"/>
      <c r="AH19" s="815"/>
      <c r="AI19" s="815"/>
      <c r="AJ19" s="816"/>
      <c r="AK19" s="934"/>
      <c r="AL19" s="935"/>
      <c r="AM19" s="935"/>
      <c r="AN19" s="935"/>
      <c r="AO19" s="935"/>
      <c r="AP19" s="935"/>
      <c r="AQ19" s="935"/>
      <c r="AR19" s="936"/>
      <c r="AS19" s="934"/>
      <c r="AT19" s="935"/>
      <c r="AU19" s="935"/>
      <c r="AV19" s="935"/>
      <c r="AW19" s="935"/>
      <c r="AX19" s="935"/>
      <c r="AY19" s="935"/>
      <c r="AZ19" s="937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830" t="s">
        <v>337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820">
        <f>32504070.66</f>
        <v>32504070.66</v>
      </c>
      <c r="AD20" s="821"/>
      <c r="AE20" s="821"/>
      <c r="AF20" s="821"/>
      <c r="AG20" s="821"/>
      <c r="AH20" s="821"/>
      <c r="AI20" s="821"/>
      <c r="AJ20" s="828"/>
      <c r="AK20" s="820">
        <v>32504070.66</v>
      </c>
      <c r="AL20" s="821"/>
      <c r="AM20" s="821"/>
      <c r="AN20" s="821"/>
      <c r="AO20" s="821"/>
      <c r="AP20" s="821"/>
      <c r="AQ20" s="821"/>
      <c r="AR20" s="828"/>
      <c r="AS20" s="820">
        <f>AK20</f>
        <v>32504070.66</v>
      </c>
      <c r="AT20" s="821"/>
      <c r="AU20" s="821"/>
      <c r="AV20" s="821"/>
      <c r="AW20" s="821"/>
      <c r="AX20" s="821"/>
      <c r="AY20" s="821"/>
      <c r="AZ20" s="828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830" t="s">
        <v>282</v>
      </c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1"/>
      <c r="Z21" s="832" t="s">
        <v>139</v>
      </c>
      <c r="AA21" s="833"/>
      <c r="AB21" s="834"/>
      <c r="AC21" s="820"/>
      <c r="AD21" s="821"/>
      <c r="AE21" s="821"/>
      <c r="AF21" s="821"/>
      <c r="AG21" s="821"/>
      <c r="AH21" s="821"/>
      <c r="AI21" s="821"/>
      <c r="AJ21" s="828"/>
      <c r="AK21" s="820"/>
      <c r="AL21" s="821"/>
      <c r="AM21" s="821"/>
      <c r="AN21" s="821"/>
      <c r="AO21" s="821"/>
      <c r="AP21" s="821"/>
      <c r="AQ21" s="821"/>
      <c r="AR21" s="828"/>
      <c r="AS21" s="820"/>
      <c r="AT21" s="821"/>
      <c r="AU21" s="821"/>
      <c r="AV21" s="821"/>
      <c r="AW21" s="821"/>
      <c r="AX21" s="821"/>
      <c r="AY21" s="821"/>
      <c r="AZ21" s="829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830" t="s">
        <v>592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32" t="s">
        <v>153</v>
      </c>
      <c r="AA22" s="833"/>
      <c r="AB22" s="834"/>
      <c r="AC22" s="820"/>
      <c r="AD22" s="821"/>
      <c r="AE22" s="821"/>
      <c r="AF22" s="821"/>
      <c r="AG22" s="821"/>
      <c r="AH22" s="821"/>
      <c r="AI22" s="821"/>
      <c r="AJ22" s="828"/>
      <c r="AK22" s="820"/>
      <c r="AL22" s="821"/>
      <c r="AM22" s="821"/>
      <c r="AN22" s="821"/>
      <c r="AO22" s="821"/>
      <c r="AP22" s="821"/>
      <c r="AQ22" s="821"/>
      <c r="AR22" s="828"/>
      <c r="AS22" s="820"/>
      <c r="AT22" s="821"/>
      <c r="AU22" s="821"/>
      <c r="AV22" s="821"/>
      <c r="AW22" s="821"/>
      <c r="AX22" s="821"/>
      <c r="AY22" s="821"/>
      <c r="AZ22" s="829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830" t="s">
        <v>486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931">
        <f>AC18-AC19+AC20-AC21+AC22</f>
        <v>32504070.66</v>
      </c>
      <c r="AD23" s="932"/>
      <c r="AE23" s="932"/>
      <c r="AF23" s="932"/>
      <c r="AG23" s="932"/>
      <c r="AH23" s="932"/>
      <c r="AI23" s="932"/>
      <c r="AJ23" s="933"/>
      <c r="AK23" s="931">
        <f t="shared" ref="AK23" si="0">AK18-AK19+AK20-AK21+AK22</f>
        <v>32504070.66</v>
      </c>
      <c r="AL23" s="932"/>
      <c r="AM23" s="932"/>
      <c r="AN23" s="932"/>
      <c r="AO23" s="932"/>
      <c r="AP23" s="932"/>
      <c r="AQ23" s="932"/>
      <c r="AR23" s="933"/>
      <c r="AS23" s="931">
        <f t="shared" ref="AS23" si="1">AS18-AS19+AS20-AS21+AS22</f>
        <v>32504070.66</v>
      </c>
      <c r="AT23" s="932"/>
      <c r="AU23" s="932"/>
      <c r="AV23" s="932"/>
      <c r="AW23" s="932"/>
      <c r="AX23" s="932"/>
      <c r="AY23" s="932"/>
      <c r="AZ23" s="933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24"/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825"/>
      <c r="AK24" s="825"/>
      <c r="AL24" s="825"/>
      <c r="AM24" s="825"/>
      <c r="AN24" s="825"/>
      <c r="AO24" s="825"/>
      <c r="AP24" s="825"/>
      <c r="AQ24" s="825"/>
      <c r="AR24" s="825"/>
      <c r="AS24" s="825"/>
      <c r="AT24" s="825"/>
      <c r="AU24" s="825"/>
      <c r="AV24" s="825"/>
      <c r="AW24" s="825"/>
      <c r="AX24" s="825"/>
      <c r="AY24" s="825"/>
      <c r="AZ24" s="825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822" t="s">
        <v>670</v>
      </c>
      <c r="C25" s="823"/>
      <c r="D25" s="823"/>
      <c r="E25" s="823"/>
      <c r="F25" s="823"/>
      <c r="G25" s="823"/>
      <c r="H25" s="823"/>
      <c r="I25" s="823"/>
      <c r="J25" s="823"/>
      <c r="K25" s="823"/>
      <c r="L25" s="823"/>
      <c r="M25" s="823"/>
      <c r="N25" s="823"/>
      <c r="O25" s="823"/>
      <c r="P25" s="823"/>
      <c r="Q25" s="823"/>
      <c r="R25" s="823"/>
      <c r="S25" s="823"/>
      <c r="T25" s="823"/>
      <c r="U25" s="823"/>
      <c r="V25" s="823"/>
      <c r="W25" s="823"/>
      <c r="X25" s="823"/>
      <c r="Y25" s="823"/>
      <c r="Z25" s="823"/>
      <c r="AA25" s="823"/>
      <c r="AB25" s="823"/>
      <c r="AC25" s="823"/>
      <c r="AD25" s="823"/>
      <c r="AE25" s="823"/>
      <c r="AF25" s="823"/>
      <c r="AG25" s="823"/>
      <c r="AH25" s="823"/>
      <c r="AI25" s="823"/>
      <c r="AJ25" s="823"/>
      <c r="AK25" s="823"/>
      <c r="AL25" s="823"/>
      <c r="AM25" s="823"/>
      <c r="AN25" s="823"/>
      <c r="AO25" s="823"/>
      <c r="AP25" s="823"/>
      <c r="AQ25" s="823"/>
      <c r="AR25" s="823"/>
      <c r="AS25" s="823"/>
      <c r="AT25" s="823"/>
      <c r="AU25" s="823"/>
      <c r="AV25" s="823"/>
      <c r="AW25" s="823"/>
      <c r="AX25" s="823"/>
      <c r="AY25" s="823"/>
      <c r="AZ25" s="823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59" t="s">
        <v>353</v>
      </c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59"/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78" t="s">
        <v>2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9"/>
      <c r="Z29" s="897" t="s">
        <v>33</v>
      </c>
      <c r="AA29" s="878"/>
      <c r="AB29" s="879"/>
      <c r="AC29" s="873" t="s">
        <v>99</v>
      </c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898"/>
      <c r="AA30" s="880"/>
      <c r="AB30" s="881"/>
      <c r="AC30" s="817" t="s">
        <v>1000</v>
      </c>
      <c r="AD30" s="811"/>
      <c r="AE30" s="811"/>
      <c r="AF30" s="811"/>
      <c r="AG30" s="811"/>
      <c r="AH30" s="811"/>
      <c r="AI30" s="811"/>
      <c r="AJ30" s="812"/>
      <c r="AK30" s="817" t="s">
        <v>1001</v>
      </c>
      <c r="AL30" s="811"/>
      <c r="AM30" s="811"/>
      <c r="AN30" s="811"/>
      <c r="AO30" s="811"/>
      <c r="AP30" s="811"/>
      <c r="AQ30" s="811"/>
      <c r="AR30" s="812"/>
      <c r="AS30" s="817" t="s">
        <v>1002</v>
      </c>
      <c r="AT30" s="811"/>
      <c r="AU30" s="811"/>
      <c r="AV30" s="811"/>
      <c r="AW30" s="811"/>
      <c r="AX30" s="811"/>
      <c r="AY30" s="811"/>
      <c r="AZ30" s="811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82"/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899"/>
      <c r="AA31" s="882"/>
      <c r="AB31" s="883"/>
      <c r="AC31" s="819"/>
      <c r="AD31" s="815"/>
      <c r="AE31" s="815"/>
      <c r="AF31" s="815"/>
      <c r="AG31" s="815"/>
      <c r="AH31" s="815"/>
      <c r="AI31" s="815"/>
      <c r="AJ31" s="816"/>
      <c r="AK31" s="819"/>
      <c r="AL31" s="815"/>
      <c r="AM31" s="815"/>
      <c r="AN31" s="815"/>
      <c r="AO31" s="815"/>
      <c r="AP31" s="815"/>
      <c r="AQ31" s="815"/>
      <c r="AR31" s="816"/>
      <c r="AS31" s="819"/>
      <c r="AT31" s="815"/>
      <c r="AU31" s="815"/>
      <c r="AV31" s="815"/>
      <c r="AW31" s="815"/>
      <c r="AX31" s="815"/>
      <c r="AY31" s="815"/>
      <c r="AZ31" s="815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45">
        <v>1</v>
      </c>
      <c r="C32" s="945"/>
      <c r="D32" s="945"/>
      <c r="E32" s="945"/>
      <c r="F32" s="945"/>
      <c r="G32" s="945"/>
      <c r="H32" s="945"/>
      <c r="I32" s="945"/>
      <c r="J32" s="945"/>
      <c r="K32" s="945"/>
      <c r="L32" s="945"/>
      <c r="M32" s="945"/>
      <c r="N32" s="945"/>
      <c r="O32" s="945"/>
      <c r="P32" s="945"/>
      <c r="Q32" s="945"/>
      <c r="R32" s="945"/>
      <c r="S32" s="945"/>
      <c r="T32" s="945"/>
      <c r="U32" s="945"/>
      <c r="V32" s="945"/>
      <c r="W32" s="945"/>
      <c r="X32" s="945"/>
      <c r="Y32" s="946"/>
      <c r="Z32" s="944" t="s">
        <v>36</v>
      </c>
      <c r="AA32" s="945"/>
      <c r="AB32" s="945"/>
      <c r="AC32" s="944" t="s">
        <v>7</v>
      </c>
      <c r="AD32" s="945"/>
      <c r="AE32" s="945"/>
      <c r="AF32" s="945"/>
      <c r="AG32" s="945"/>
      <c r="AH32" s="945"/>
      <c r="AI32" s="945"/>
      <c r="AJ32" s="946"/>
      <c r="AK32" s="944" t="s">
        <v>8</v>
      </c>
      <c r="AL32" s="945"/>
      <c r="AM32" s="945"/>
      <c r="AN32" s="945"/>
      <c r="AO32" s="945"/>
      <c r="AP32" s="945"/>
      <c r="AQ32" s="945"/>
      <c r="AR32" s="946"/>
      <c r="AS32" s="944" t="s">
        <v>9</v>
      </c>
      <c r="AT32" s="945"/>
      <c r="AU32" s="945"/>
      <c r="AV32" s="945"/>
      <c r="AW32" s="945"/>
      <c r="AX32" s="945"/>
      <c r="AY32" s="945"/>
      <c r="AZ32" s="945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64" t="s">
        <v>294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919" t="s">
        <v>119</v>
      </c>
      <c r="AA33" s="920"/>
      <c r="AB33" s="921"/>
      <c r="AC33" s="869">
        <f>AC23</f>
        <v>32504070.66</v>
      </c>
      <c r="AD33" s="870"/>
      <c r="AE33" s="870"/>
      <c r="AF33" s="870"/>
      <c r="AG33" s="870"/>
      <c r="AH33" s="870"/>
      <c r="AI33" s="870"/>
      <c r="AJ33" s="871"/>
      <c r="AK33" s="869">
        <f>AK23</f>
        <v>32504070.66</v>
      </c>
      <c r="AL33" s="870"/>
      <c r="AM33" s="870"/>
      <c r="AN33" s="870"/>
      <c r="AO33" s="870"/>
      <c r="AP33" s="870"/>
      <c r="AQ33" s="870"/>
      <c r="AR33" s="871"/>
      <c r="AS33" s="869">
        <f>AS23</f>
        <v>32504070.66</v>
      </c>
      <c r="AT33" s="870"/>
      <c r="AU33" s="870"/>
      <c r="AV33" s="870"/>
      <c r="AW33" s="870"/>
      <c r="AX33" s="870"/>
      <c r="AY33" s="870"/>
      <c r="AZ33" s="872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830" t="s">
        <v>834</v>
      </c>
      <c r="C34" s="830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30"/>
      <c r="S34" s="830"/>
      <c r="T34" s="830"/>
      <c r="U34" s="830"/>
      <c r="V34" s="830"/>
      <c r="W34" s="830"/>
      <c r="X34" s="830"/>
      <c r="Y34" s="831"/>
      <c r="Z34" s="832" t="s">
        <v>122</v>
      </c>
      <c r="AA34" s="833"/>
      <c r="AB34" s="834"/>
      <c r="AC34" s="873"/>
      <c r="AD34" s="874"/>
      <c r="AE34" s="874"/>
      <c r="AF34" s="874"/>
      <c r="AG34" s="874"/>
      <c r="AH34" s="874"/>
      <c r="AI34" s="874"/>
      <c r="AJ34" s="875"/>
      <c r="AK34" s="873"/>
      <c r="AL34" s="874"/>
      <c r="AM34" s="874"/>
      <c r="AN34" s="874"/>
      <c r="AO34" s="874"/>
      <c r="AP34" s="874"/>
      <c r="AQ34" s="874"/>
      <c r="AR34" s="875"/>
      <c r="AS34" s="873"/>
      <c r="AT34" s="874"/>
      <c r="AU34" s="874"/>
      <c r="AV34" s="874"/>
      <c r="AW34" s="874"/>
      <c r="AX34" s="874"/>
      <c r="AY34" s="874"/>
      <c r="AZ34" s="876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830" t="s">
        <v>295</v>
      </c>
      <c r="C35" s="830"/>
      <c r="D35" s="830"/>
      <c r="E35" s="830"/>
      <c r="F35" s="830"/>
      <c r="G35" s="830"/>
      <c r="H35" s="830"/>
      <c r="I35" s="830"/>
      <c r="J35" s="830"/>
      <c r="K35" s="830"/>
      <c r="L35" s="830"/>
      <c r="M35" s="830"/>
      <c r="N35" s="830"/>
      <c r="O35" s="830"/>
      <c r="P35" s="830"/>
      <c r="Q35" s="830"/>
      <c r="R35" s="830"/>
      <c r="S35" s="830"/>
      <c r="T35" s="830"/>
      <c r="U35" s="830"/>
      <c r="V35" s="830"/>
      <c r="W35" s="830"/>
      <c r="X35" s="830"/>
      <c r="Y35" s="831"/>
      <c r="Z35" s="832" t="s">
        <v>135</v>
      </c>
      <c r="AA35" s="833"/>
      <c r="AB35" s="834"/>
      <c r="AC35" s="873"/>
      <c r="AD35" s="874"/>
      <c r="AE35" s="874"/>
      <c r="AF35" s="874"/>
      <c r="AG35" s="874"/>
      <c r="AH35" s="874"/>
      <c r="AI35" s="874"/>
      <c r="AJ35" s="875"/>
      <c r="AK35" s="873"/>
      <c r="AL35" s="874"/>
      <c r="AM35" s="874"/>
      <c r="AN35" s="874"/>
      <c r="AO35" s="874"/>
      <c r="AP35" s="874"/>
      <c r="AQ35" s="874"/>
      <c r="AR35" s="875"/>
      <c r="AS35" s="873"/>
      <c r="AT35" s="874"/>
      <c r="AU35" s="874"/>
      <c r="AV35" s="874"/>
      <c r="AW35" s="874"/>
      <c r="AX35" s="874"/>
      <c r="AY35" s="874"/>
      <c r="AZ35" s="876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830" t="s">
        <v>296</v>
      </c>
      <c r="C36" s="830"/>
      <c r="D36" s="830"/>
      <c r="E36" s="830"/>
      <c r="F36" s="830"/>
      <c r="G36" s="830"/>
      <c r="H36" s="830"/>
      <c r="I36" s="830"/>
      <c r="J36" s="830"/>
      <c r="K36" s="830"/>
      <c r="L36" s="830"/>
      <c r="M36" s="830"/>
      <c r="N36" s="830"/>
      <c r="O36" s="830"/>
      <c r="P36" s="830"/>
      <c r="Q36" s="830"/>
      <c r="R36" s="830"/>
      <c r="S36" s="830"/>
      <c r="T36" s="830"/>
      <c r="U36" s="830"/>
      <c r="V36" s="830"/>
      <c r="W36" s="830"/>
      <c r="X36" s="830"/>
      <c r="Y36" s="831"/>
      <c r="Z36" s="832" t="s">
        <v>139</v>
      </c>
      <c r="AA36" s="833"/>
      <c r="AB36" s="834"/>
      <c r="AC36" s="873"/>
      <c r="AD36" s="874"/>
      <c r="AE36" s="874"/>
      <c r="AF36" s="874"/>
      <c r="AG36" s="874"/>
      <c r="AH36" s="874"/>
      <c r="AI36" s="874"/>
      <c r="AJ36" s="875"/>
      <c r="AK36" s="873"/>
      <c r="AL36" s="874"/>
      <c r="AM36" s="874"/>
      <c r="AN36" s="874"/>
      <c r="AO36" s="874"/>
      <c r="AP36" s="874"/>
      <c r="AQ36" s="874"/>
      <c r="AR36" s="875"/>
      <c r="AS36" s="873"/>
      <c r="AT36" s="874"/>
      <c r="AU36" s="874"/>
      <c r="AV36" s="874"/>
      <c r="AW36" s="874"/>
      <c r="AX36" s="874"/>
      <c r="AY36" s="874"/>
      <c r="AZ36" s="876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830" t="s">
        <v>297</v>
      </c>
      <c r="C37" s="830"/>
      <c r="D37" s="830"/>
      <c r="E37" s="830"/>
      <c r="F37" s="830"/>
      <c r="G37" s="830"/>
      <c r="H37" s="830"/>
      <c r="I37" s="830"/>
      <c r="J37" s="830"/>
      <c r="K37" s="830"/>
      <c r="L37" s="830"/>
      <c r="M37" s="830"/>
      <c r="N37" s="830"/>
      <c r="O37" s="830"/>
      <c r="P37" s="830"/>
      <c r="Q37" s="830"/>
      <c r="R37" s="830"/>
      <c r="S37" s="830"/>
      <c r="T37" s="830"/>
      <c r="U37" s="830"/>
      <c r="V37" s="830"/>
      <c r="W37" s="830"/>
      <c r="X37" s="830"/>
      <c r="Y37" s="831"/>
      <c r="Z37" s="832" t="s">
        <v>153</v>
      </c>
      <c r="AA37" s="833"/>
      <c r="AB37" s="834"/>
      <c r="AC37" s="873"/>
      <c r="AD37" s="874"/>
      <c r="AE37" s="874"/>
      <c r="AF37" s="874"/>
      <c r="AG37" s="874"/>
      <c r="AH37" s="874"/>
      <c r="AI37" s="874"/>
      <c r="AJ37" s="875"/>
      <c r="AK37" s="873"/>
      <c r="AL37" s="874"/>
      <c r="AM37" s="874"/>
      <c r="AN37" s="874"/>
      <c r="AO37" s="874"/>
      <c r="AP37" s="874"/>
      <c r="AQ37" s="874"/>
      <c r="AR37" s="875"/>
      <c r="AS37" s="873"/>
      <c r="AT37" s="874"/>
      <c r="AU37" s="874"/>
      <c r="AV37" s="874"/>
      <c r="AW37" s="874"/>
      <c r="AX37" s="874"/>
      <c r="AY37" s="874"/>
      <c r="AZ37" s="876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830" t="s">
        <v>298</v>
      </c>
      <c r="C38" s="830"/>
      <c r="D38" s="830"/>
      <c r="E38" s="830"/>
      <c r="F38" s="830"/>
      <c r="G38" s="830"/>
      <c r="H38" s="830"/>
      <c r="I38" s="830"/>
      <c r="J38" s="830"/>
      <c r="K38" s="830"/>
      <c r="L38" s="830"/>
      <c r="M38" s="830"/>
      <c r="N38" s="830"/>
      <c r="O38" s="830"/>
      <c r="P38" s="830"/>
      <c r="Q38" s="830"/>
      <c r="R38" s="830"/>
      <c r="S38" s="830"/>
      <c r="T38" s="830"/>
      <c r="U38" s="830"/>
      <c r="V38" s="830"/>
      <c r="W38" s="830"/>
      <c r="X38" s="830"/>
      <c r="Y38" s="831"/>
      <c r="Z38" s="832" t="s">
        <v>194</v>
      </c>
      <c r="AA38" s="833"/>
      <c r="AB38" s="834"/>
      <c r="AC38" s="873"/>
      <c r="AD38" s="874"/>
      <c r="AE38" s="874"/>
      <c r="AF38" s="874"/>
      <c r="AG38" s="874"/>
      <c r="AH38" s="874"/>
      <c r="AI38" s="874"/>
      <c r="AJ38" s="875"/>
      <c r="AK38" s="873"/>
      <c r="AL38" s="874"/>
      <c r="AM38" s="874"/>
      <c r="AN38" s="874"/>
      <c r="AO38" s="874"/>
      <c r="AP38" s="874"/>
      <c r="AQ38" s="874"/>
      <c r="AR38" s="875"/>
      <c r="AS38" s="873"/>
      <c r="AT38" s="874"/>
      <c r="AU38" s="874"/>
      <c r="AV38" s="874"/>
      <c r="AW38" s="874"/>
      <c r="AX38" s="874"/>
      <c r="AY38" s="874"/>
      <c r="AZ38" s="876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966" t="s">
        <v>756</v>
      </c>
      <c r="C39" s="967"/>
      <c r="D39" s="967"/>
      <c r="E39" s="967"/>
      <c r="F39" s="967"/>
      <c r="G39" s="967"/>
      <c r="H39" s="967"/>
      <c r="I39" s="967"/>
      <c r="J39" s="967"/>
      <c r="K39" s="967"/>
      <c r="L39" s="967"/>
      <c r="M39" s="967"/>
      <c r="N39" s="967"/>
      <c r="O39" s="967"/>
      <c r="P39" s="967"/>
      <c r="Q39" s="967"/>
      <c r="R39" s="967"/>
      <c r="S39" s="967"/>
      <c r="T39" s="967"/>
      <c r="U39" s="967"/>
      <c r="V39" s="967"/>
      <c r="W39" s="967"/>
      <c r="X39" s="967"/>
      <c r="Y39" s="968"/>
      <c r="Z39" s="969" t="s">
        <v>142</v>
      </c>
      <c r="AA39" s="970"/>
      <c r="AB39" s="971"/>
      <c r="AC39" s="972">
        <f>AC33</f>
        <v>32504070.66</v>
      </c>
      <c r="AD39" s="973"/>
      <c r="AE39" s="973"/>
      <c r="AF39" s="973"/>
      <c r="AG39" s="973"/>
      <c r="AH39" s="973"/>
      <c r="AI39" s="973"/>
      <c r="AJ39" s="974"/>
      <c r="AK39" s="972">
        <f>AK33</f>
        <v>32504070.66</v>
      </c>
      <c r="AL39" s="973"/>
      <c r="AM39" s="973"/>
      <c r="AN39" s="973"/>
      <c r="AO39" s="973"/>
      <c r="AP39" s="973"/>
      <c r="AQ39" s="973"/>
      <c r="AR39" s="974"/>
      <c r="AS39" s="972">
        <f t="shared" ref="AS39" si="2">AS33</f>
        <v>32504070.66</v>
      </c>
      <c r="AT39" s="973"/>
      <c r="AU39" s="973"/>
      <c r="AV39" s="973"/>
      <c r="AW39" s="973"/>
      <c r="AX39" s="973"/>
      <c r="AY39" s="973"/>
      <c r="AZ39" s="974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807" t="s">
        <v>300</v>
      </c>
      <c r="C41" s="807"/>
      <c r="D41" s="807"/>
      <c r="E41" s="807"/>
      <c r="F41" s="807"/>
      <c r="G41" s="807"/>
      <c r="H41" s="807"/>
      <c r="I41" s="807"/>
      <c r="J41" s="807"/>
      <c r="K41" s="807"/>
      <c r="L41" s="807"/>
      <c r="M41" s="807"/>
      <c r="N41" s="807"/>
      <c r="O41" s="807"/>
      <c r="P41" s="807"/>
      <c r="Q41" s="807"/>
      <c r="R41" s="807"/>
      <c r="S41" s="807"/>
      <c r="T41" s="807"/>
      <c r="U41" s="807"/>
      <c r="V41" s="807"/>
      <c r="W41" s="807"/>
      <c r="X41" s="807"/>
      <c r="Y41" s="807"/>
      <c r="Z41" s="807"/>
      <c r="AA41" s="807"/>
      <c r="AB41" s="807"/>
      <c r="AC41" s="807"/>
      <c r="AD41" s="807"/>
      <c r="AE41" s="807"/>
      <c r="AF41" s="807"/>
      <c r="AG41" s="807"/>
      <c r="AH41" s="807"/>
      <c r="AI41" s="807"/>
      <c r="AJ41" s="807"/>
      <c r="AK41" s="807"/>
      <c r="AL41" s="807"/>
      <c r="AM41" s="807"/>
      <c r="AN41" s="807"/>
      <c r="AO41" s="807"/>
      <c r="AP41" s="807"/>
      <c r="AQ41" s="807"/>
      <c r="AR41" s="807"/>
      <c r="AS41" s="807"/>
      <c r="AT41" s="807"/>
      <c r="AU41" s="807"/>
      <c r="AV41" s="807"/>
      <c r="AW41" s="807"/>
      <c r="AX41" s="807"/>
      <c r="AY41" s="807"/>
      <c r="AZ41" s="807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807" t="s">
        <v>1056</v>
      </c>
      <c r="C42" s="807"/>
      <c r="D42" s="807"/>
      <c r="E42" s="807"/>
      <c r="F42" s="807"/>
      <c r="G42" s="807"/>
      <c r="H42" s="807"/>
      <c r="I42" s="807"/>
      <c r="J42" s="807"/>
      <c r="K42" s="807"/>
      <c r="L42" s="807"/>
      <c r="M42" s="807"/>
      <c r="N42" s="807"/>
      <c r="O42" s="807"/>
      <c r="P42" s="807"/>
      <c r="Q42" s="807"/>
      <c r="R42" s="807"/>
      <c r="S42" s="807"/>
      <c r="T42" s="807"/>
      <c r="U42" s="807"/>
      <c r="V42" s="807"/>
      <c r="W42" s="807"/>
      <c r="X42" s="807"/>
      <c r="Y42" s="807"/>
      <c r="Z42" s="807"/>
      <c r="AA42" s="807"/>
      <c r="AB42" s="807"/>
      <c r="AC42" s="807"/>
      <c r="AD42" s="807"/>
      <c r="AE42" s="807"/>
      <c r="AF42" s="807"/>
      <c r="AG42" s="807"/>
      <c r="AH42" s="807"/>
      <c r="AI42" s="807"/>
      <c r="AJ42" s="807"/>
      <c r="AK42" s="807"/>
      <c r="AL42" s="807"/>
      <c r="AM42" s="807"/>
      <c r="AN42" s="807"/>
      <c r="AO42" s="807"/>
      <c r="AP42" s="807"/>
      <c r="AQ42" s="807"/>
      <c r="AR42" s="807"/>
      <c r="AS42" s="807"/>
      <c r="AT42" s="807"/>
      <c r="AU42" s="807"/>
      <c r="AV42" s="807"/>
      <c r="AW42" s="807"/>
      <c r="AX42" s="807"/>
      <c r="AY42" s="807"/>
      <c r="AZ42" s="807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790" t="s">
        <v>276</v>
      </c>
      <c r="C44" s="790"/>
      <c r="D44" s="790"/>
      <c r="E44" s="790"/>
      <c r="F44" s="790"/>
      <c r="G44" s="790"/>
      <c r="H44" s="790"/>
      <c r="I44" s="790"/>
      <c r="J44" s="790"/>
      <c r="K44" s="793" t="s">
        <v>517</v>
      </c>
      <c r="L44" s="793"/>
      <c r="M44" s="793"/>
      <c r="N44" s="793"/>
      <c r="O44" s="793"/>
      <c r="P44" s="793"/>
      <c r="Q44" s="793"/>
      <c r="R44" s="793"/>
      <c r="S44" s="793"/>
      <c r="T44" s="794" t="s">
        <v>3</v>
      </c>
      <c r="U44" s="795"/>
      <c r="V44" s="794" t="s">
        <v>475</v>
      </c>
      <c r="W44" s="800"/>
      <c r="X44" s="800"/>
      <c r="Y44" s="795"/>
      <c r="Z44" s="803" t="s">
        <v>208</v>
      </c>
      <c r="AA44" s="804"/>
      <c r="AB44" s="804"/>
      <c r="AC44" s="804"/>
      <c r="AD44" s="804"/>
      <c r="AE44" s="804"/>
      <c r="AF44" s="804"/>
      <c r="AG44" s="804"/>
      <c r="AH44" s="804"/>
      <c r="AI44" s="804"/>
      <c r="AJ44" s="804"/>
      <c r="AK44" s="804"/>
      <c r="AL44" s="804"/>
      <c r="AM44" s="804"/>
      <c r="AN44" s="804"/>
      <c r="AO44" s="804"/>
      <c r="AP44" s="804"/>
      <c r="AQ44" s="804"/>
      <c r="AR44" s="804"/>
      <c r="AS44" s="804"/>
      <c r="AT44" s="804"/>
      <c r="AU44" s="804"/>
      <c r="AV44" s="805"/>
      <c r="AW44" s="779" t="s">
        <v>232</v>
      </c>
      <c r="AX44" s="752"/>
      <c r="AY44" s="752"/>
      <c r="AZ44" s="752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791"/>
      <c r="C45" s="791"/>
      <c r="D45" s="791"/>
      <c r="E45" s="791"/>
      <c r="F45" s="791"/>
      <c r="G45" s="791"/>
      <c r="H45" s="791"/>
      <c r="I45" s="791"/>
      <c r="J45" s="791"/>
      <c r="K45" s="793"/>
      <c r="L45" s="793"/>
      <c r="M45" s="793"/>
      <c r="N45" s="793"/>
      <c r="O45" s="793"/>
      <c r="P45" s="793"/>
      <c r="Q45" s="793"/>
      <c r="R45" s="793"/>
      <c r="S45" s="793"/>
      <c r="T45" s="796"/>
      <c r="U45" s="797"/>
      <c r="V45" s="796"/>
      <c r="W45" s="801"/>
      <c r="X45" s="801"/>
      <c r="Y45" s="797"/>
      <c r="Z45" s="779" t="s">
        <v>275</v>
      </c>
      <c r="AA45" s="752"/>
      <c r="AB45" s="752"/>
      <c r="AC45" s="752"/>
      <c r="AD45" s="752"/>
      <c r="AE45" s="765"/>
      <c r="AF45" s="776" t="s">
        <v>5</v>
      </c>
      <c r="AG45" s="777"/>
      <c r="AH45" s="777"/>
      <c r="AI45" s="777"/>
      <c r="AJ45" s="777"/>
      <c r="AK45" s="777"/>
      <c r="AL45" s="777"/>
      <c r="AM45" s="777"/>
      <c r="AN45" s="777"/>
      <c r="AO45" s="777"/>
      <c r="AP45" s="777"/>
      <c r="AQ45" s="777"/>
      <c r="AR45" s="777"/>
      <c r="AS45" s="777"/>
      <c r="AT45" s="777"/>
      <c r="AU45" s="777"/>
      <c r="AV45" s="778"/>
      <c r="AW45" s="806"/>
      <c r="AX45" s="740"/>
      <c r="AY45" s="740"/>
      <c r="AZ45" s="740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791"/>
      <c r="C46" s="791"/>
      <c r="D46" s="791"/>
      <c r="E46" s="791"/>
      <c r="F46" s="791"/>
      <c r="G46" s="791"/>
      <c r="H46" s="791"/>
      <c r="I46" s="791"/>
      <c r="J46" s="791"/>
      <c r="K46" s="793"/>
      <c r="L46" s="793"/>
      <c r="M46" s="793"/>
      <c r="N46" s="793"/>
      <c r="O46" s="793"/>
      <c r="P46" s="793"/>
      <c r="Q46" s="793"/>
      <c r="R46" s="793"/>
      <c r="S46" s="793"/>
      <c r="T46" s="796"/>
      <c r="U46" s="797"/>
      <c r="V46" s="796"/>
      <c r="W46" s="801"/>
      <c r="X46" s="801"/>
      <c r="Y46" s="797"/>
      <c r="Z46" s="806"/>
      <c r="AA46" s="740"/>
      <c r="AB46" s="740"/>
      <c r="AC46" s="740"/>
      <c r="AD46" s="740"/>
      <c r="AE46" s="741"/>
      <c r="AF46" s="779" t="s">
        <v>19</v>
      </c>
      <c r="AG46" s="752"/>
      <c r="AH46" s="752"/>
      <c r="AI46" s="752"/>
      <c r="AJ46" s="765"/>
      <c r="AK46" s="781" t="s">
        <v>478</v>
      </c>
      <c r="AL46" s="782"/>
      <c r="AM46" s="782"/>
      <c r="AN46" s="782"/>
      <c r="AO46" s="782"/>
      <c r="AP46" s="782"/>
      <c r="AQ46" s="782"/>
      <c r="AR46" s="782"/>
      <c r="AS46" s="782"/>
      <c r="AT46" s="782"/>
      <c r="AU46" s="782"/>
      <c r="AV46" s="783"/>
      <c r="AW46" s="806"/>
      <c r="AX46" s="740"/>
      <c r="AY46" s="740"/>
      <c r="AZ46" s="740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792"/>
      <c r="C47" s="792"/>
      <c r="D47" s="792"/>
      <c r="E47" s="792"/>
      <c r="F47" s="792"/>
      <c r="G47" s="792"/>
      <c r="H47" s="792"/>
      <c r="I47" s="792"/>
      <c r="J47" s="792"/>
      <c r="K47" s="793"/>
      <c r="L47" s="793"/>
      <c r="M47" s="793"/>
      <c r="N47" s="793"/>
      <c r="O47" s="793"/>
      <c r="P47" s="793"/>
      <c r="Q47" s="793"/>
      <c r="R47" s="793"/>
      <c r="S47" s="793"/>
      <c r="T47" s="798"/>
      <c r="U47" s="799"/>
      <c r="V47" s="798"/>
      <c r="W47" s="802"/>
      <c r="X47" s="802"/>
      <c r="Y47" s="799"/>
      <c r="Z47" s="780"/>
      <c r="AA47" s="766"/>
      <c r="AB47" s="766"/>
      <c r="AC47" s="766"/>
      <c r="AD47" s="766"/>
      <c r="AE47" s="767"/>
      <c r="AF47" s="780"/>
      <c r="AG47" s="766"/>
      <c r="AH47" s="766"/>
      <c r="AI47" s="766"/>
      <c r="AJ47" s="767"/>
      <c r="AK47" s="780" t="s">
        <v>479</v>
      </c>
      <c r="AL47" s="766"/>
      <c r="AM47" s="766"/>
      <c r="AN47" s="766"/>
      <c r="AO47" s="766"/>
      <c r="AP47" s="767"/>
      <c r="AQ47" s="780" t="s">
        <v>480</v>
      </c>
      <c r="AR47" s="766"/>
      <c r="AS47" s="766"/>
      <c r="AT47" s="766"/>
      <c r="AU47" s="766"/>
      <c r="AV47" s="767"/>
      <c r="AW47" s="780"/>
      <c r="AX47" s="766"/>
      <c r="AY47" s="766"/>
      <c r="AZ47" s="766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85">
        <v>1</v>
      </c>
      <c r="C48" s="785"/>
      <c r="D48" s="785"/>
      <c r="E48" s="785"/>
      <c r="F48" s="785"/>
      <c r="G48" s="785"/>
      <c r="H48" s="785"/>
      <c r="I48" s="785"/>
      <c r="J48" s="785"/>
      <c r="K48" s="775">
        <v>2</v>
      </c>
      <c r="L48" s="775"/>
      <c r="M48" s="775"/>
      <c r="N48" s="775"/>
      <c r="O48" s="775"/>
      <c r="P48" s="775"/>
      <c r="Q48" s="775"/>
      <c r="R48" s="775"/>
      <c r="S48" s="775"/>
      <c r="T48" s="775">
        <v>3</v>
      </c>
      <c r="U48" s="775"/>
      <c r="V48" s="775">
        <v>4</v>
      </c>
      <c r="W48" s="775"/>
      <c r="X48" s="775"/>
      <c r="Y48" s="775"/>
      <c r="Z48" s="775">
        <v>5</v>
      </c>
      <c r="AA48" s="775"/>
      <c r="AB48" s="775"/>
      <c r="AC48" s="775"/>
      <c r="AD48" s="775"/>
      <c r="AE48" s="775"/>
      <c r="AF48" s="775">
        <v>6</v>
      </c>
      <c r="AG48" s="775"/>
      <c r="AH48" s="775"/>
      <c r="AI48" s="775"/>
      <c r="AJ48" s="775"/>
      <c r="AK48" s="775">
        <v>7</v>
      </c>
      <c r="AL48" s="775"/>
      <c r="AM48" s="775"/>
      <c r="AN48" s="775"/>
      <c r="AO48" s="775"/>
      <c r="AP48" s="775"/>
      <c r="AQ48" s="775">
        <v>8</v>
      </c>
      <c r="AR48" s="775"/>
      <c r="AS48" s="775"/>
      <c r="AT48" s="775"/>
      <c r="AU48" s="775"/>
      <c r="AV48" s="775"/>
      <c r="AW48" s="784">
        <v>9</v>
      </c>
      <c r="AX48" s="785"/>
      <c r="AY48" s="785"/>
      <c r="AZ48" s="785"/>
      <c r="BA48" s="260"/>
      <c r="BB48" s="260"/>
      <c r="BC48" s="260"/>
      <c r="BD48" s="260"/>
      <c r="BE48" s="260"/>
      <c r="BF48" s="260"/>
    </row>
    <row r="49" spans="1:58" ht="24.75" customHeight="1" x14ac:dyDescent="0.25">
      <c r="A49" s="279"/>
      <c r="B49" s="752" t="s">
        <v>939</v>
      </c>
      <c r="C49" s="752"/>
      <c r="D49" s="752"/>
      <c r="E49" s="752"/>
      <c r="F49" s="752"/>
      <c r="G49" s="752"/>
      <c r="H49" s="752"/>
      <c r="I49" s="752"/>
      <c r="J49" s="765"/>
      <c r="K49" s="729" t="s">
        <v>940</v>
      </c>
      <c r="L49" s="729"/>
      <c r="M49" s="729"/>
      <c r="N49" s="729"/>
      <c r="O49" s="729"/>
      <c r="P49" s="729"/>
      <c r="Q49" s="729"/>
      <c r="R49" s="729"/>
      <c r="S49" s="729"/>
      <c r="T49" s="768" t="s">
        <v>21</v>
      </c>
      <c r="U49" s="769"/>
      <c r="V49" s="770">
        <v>1</v>
      </c>
      <c r="W49" s="770"/>
      <c r="X49" s="770"/>
      <c r="Y49" s="770"/>
      <c r="Z49" s="770">
        <v>40832</v>
      </c>
      <c r="AA49" s="770"/>
      <c r="AB49" s="770"/>
      <c r="AC49" s="770"/>
      <c r="AD49" s="770"/>
      <c r="AE49" s="770"/>
      <c r="AF49" s="770">
        <v>29166</v>
      </c>
      <c r="AG49" s="770"/>
      <c r="AH49" s="770"/>
      <c r="AI49" s="770"/>
      <c r="AJ49" s="770"/>
      <c r="AK49" s="770">
        <v>11666</v>
      </c>
      <c r="AL49" s="770"/>
      <c r="AM49" s="770"/>
      <c r="AN49" s="770"/>
      <c r="AO49" s="770"/>
      <c r="AP49" s="770"/>
      <c r="AQ49" s="770">
        <v>0</v>
      </c>
      <c r="AR49" s="770"/>
      <c r="AS49" s="770"/>
      <c r="AT49" s="770"/>
      <c r="AU49" s="770"/>
      <c r="AV49" s="770"/>
      <c r="AW49" s="770">
        <f>40832*12</f>
        <v>489984</v>
      </c>
      <c r="AX49" s="770"/>
      <c r="AY49" s="770"/>
      <c r="AZ49" s="771"/>
      <c r="BA49" s="260"/>
      <c r="BB49" s="260"/>
      <c r="BC49" s="260"/>
      <c r="BD49" s="260"/>
      <c r="BE49" s="260"/>
      <c r="BF49" s="260"/>
    </row>
    <row r="50" spans="1:58" ht="18" hidden="1" customHeight="1" x14ac:dyDescent="0.25">
      <c r="A50" s="279"/>
      <c r="B50" s="766"/>
      <c r="C50" s="766"/>
      <c r="D50" s="766"/>
      <c r="E50" s="766"/>
      <c r="F50" s="766"/>
      <c r="G50" s="766"/>
      <c r="H50" s="766"/>
      <c r="I50" s="766"/>
      <c r="J50" s="767"/>
      <c r="K50" s="729"/>
      <c r="L50" s="729"/>
      <c r="M50" s="729"/>
      <c r="N50" s="729"/>
      <c r="O50" s="729"/>
      <c r="P50" s="729"/>
      <c r="Q50" s="729"/>
      <c r="R50" s="729"/>
      <c r="S50" s="729"/>
      <c r="T50" s="738"/>
      <c r="U50" s="739"/>
      <c r="V50" s="729"/>
      <c r="W50" s="729"/>
      <c r="X50" s="729"/>
      <c r="Y50" s="729"/>
      <c r="Z50" s="729"/>
      <c r="AA50" s="729"/>
      <c r="AB50" s="729"/>
      <c r="AC50" s="729"/>
      <c r="AD50" s="729"/>
      <c r="AE50" s="729"/>
      <c r="AF50" s="729"/>
      <c r="AG50" s="729"/>
      <c r="AH50" s="729"/>
      <c r="AI50" s="729"/>
      <c r="AJ50" s="729"/>
      <c r="AK50" s="729"/>
      <c r="AL50" s="729"/>
      <c r="AM50" s="729"/>
      <c r="AN50" s="729"/>
      <c r="AO50" s="729"/>
      <c r="AP50" s="729"/>
      <c r="AQ50" s="729"/>
      <c r="AR50" s="729"/>
      <c r="AS50" s="729"/>
      <c r="AT50" s="729"/>
      <c r="AU50" s="729"/>
      <c r="AV50" s="729"/>
      <c r="AW50" s="729"/>
      <c r="AX50" s="729"/>
      <c r="AY50" s="729"/>
      <c r="AZ50" s="730"/>
      <c r="BA50" s="260"/>
      <c r="BB50" s="260"/>
      <c r="BC50" s="260"/>
      <c r="BD50" s="260"/>
      <c r="BE50" s="260"/>
      <c r="BF50" s="260"/>
    </row>
    <row r="51" spans="1:58" ht="18" customHeight="1" x14ac:dyDescent="0.25">
      <c r="A51" s="279"/>
      <c r="B51" s="752" t="s">
        <v>941</v>
      </c>
      <c r="C51" s="752"/>
      <c r="D51" s="752"/>
      <c r="E51" s="752"/>
      <c r="F51" s="752"/>
      <c r="G51" s="752"/>
      <c r="H51" s="752"/>
      <c r="I51" s="752"/>
      <c r="J51" s="765"/>
      <c r="K51" s="729" t="s">
        <v>942</v>
      </c>
      <c r="L51" s="729"/>
      <c r="M51" s="729"/>
      <c r="N51" s="729"/>
      <c r="O51" s="729"/>
      <c r="P51" s="729"/>
      <c r="Q51" s="729"/>
      <c r="R51" s="729"/>
      <c r="S51" s="729"/>
      <c r="T51" s="738"/>
      <c r="U51" s="739"/>
      <c r="V51" s="729">
        <v>1</v>
      </c>
      <c r="W51" s="729"/>
      <c r="X51" s="729"/>
      <c r="Y51" s="729"/>
      <c r="Z51" s="729">
        <v>32666.2</v>
      </c>
      <c r="AA51" s="729"/>
      <c r="AB51" s="729"/>
      <c r="AC51" s="729"/>
      <c r="AD51" s="729"/>
      <c r="AE51" s="729"/>
      <c r="AF51" s="729">
        <v>23333</v>
      </c>
      <c r="AG51" s="729"/>
      <c r="AH51" s="729"/>
      <c r="AI51" s="729"/>
      <c r="AJ51" s="729"/>
      <c r="AK51" s="729">
        <v>9333.2000000000007</v>
      </c>
      <c r="AL51" s="729"/>
      <c r="AM51" s="729"/>
      <c r="AN51" s="729"/>
      <c r="AO51" s="729"/>
      <c r="AP51" s="729"/>
      <c r="AQ51" s="729">
        <f>Z51-AF51-AK51</f>
        <v>0</v>
      </c>
      <c r="AR51" s="729"/>
      <c r="AS51" s="729"/>
      <c r="AT51" s="729"/>
      <c r="AU51" s="729"/>
      <c r="AV51" s="729"/>
      <c r="AW51" s="729">
        <f>Z51*12</f>
        <v>391994.4</v>
      </c>
      <c r="AX51" s="729"/>
      <c r="AY51" s="729"/>
      <c r="AZ51" s="730"/>
      <c r="BA51" s="260"/>
      <c r="BB51" s="260"/>
      <c r="BC51" s="260"/>
      <c r="BD51" s="260"/>
      <c r="BE51" s="260"/>
      <c r="BF51" s="260"/>
    </row>
    <row r="52" spans="1:58" ht="18" customHeight="1" x14ac:dyDescent="0.25">
      <c r="A52" s="279"/>
      <c r="B52" s="740"/>
      <c r="C52" s="740"/>
      <c r="D52" s="740"/>
      <c r="E52" s="740"/>
      <c r="F52" s="740"/>
      <c r="G52" s="740"/>
      <c r="H52" s="740"/>
      <c r="I52" s="740"/>
      <c r="J52" s="741"/>
      <c r="K52" s="729" t="s">
        <v>943</v>
      </c>
      <c r="L52" s="729"/>
      <c r="M52" s="729"/>
      <c r="N52" s="729"/>
      <c r="O52" s="729"/>
      <c r="P52" s="729"/>
      <c r="Q52" s="729"/>
      <c r="R52" s="729"/>
      <c r="S52" s="729"/>
      <c r="T52" s="738"/>
      <c r="U52" s="739"/>
      <c r="V52" s="729">
        <v>3</v>
      </c>
      <c r="W52" s="729"/>
      <c r="X52" s="729"/>
      <c r="Y52" s="729"/>
      <c r="Z52" s="729">
        <v>32893.94</v>
      </c>
      <c r="AA52" s="729"/>
      <c r="AB52" s="729"/>
      <c r="AC52" s="729"/>
      <c r="AD52" s="729"/>
      <c r="AE52" s="729"/>
      <c r="AF52" s="729">
        <v>7911</v>
      </c>
      <c r="AG52" s="729"/>
      <c r="AH52" s="729"/>
      <c r="AI52" s="729"/>
      <c r="AJ52" s="729"/>
      <c r="AK52" s="729">
        <v>9398.27</v>
      </c>
      <c r="AL52" s="729"/>
      <c r="AM52" s="729"/>
      <c r="AN52" s="729"/>
      <c r="AO52" s="729"/>
      <c r="AP52" s="729"/>
      <c r="AQ52" s="729">
        <f>Z52-AF52-AK52</f>
        <v>15584.670000000002</v>
      </c>
      <c r="AR52" s="729"/>
      <c r="AS52" s="729"/>
      <c r="AT52" s="729"/>
      <c r="AU52" s="729"/>
      <c r="AV52" s="729"/>
      <c r="AW52" s="729">
        <f>Z52*12*V52</f>
        <v>1184181.8400000001</v>
      </c>
      <c r="AX52" s="729"/>
      <c r="AY52" s="729"/>
      <c r="AZ52" s="730"/>
      <c r="BA52" s="260"/>
      <c r="BB52" s="260"/>
      <c r="BC52" s="260"/>
      <c r="BD52" s="260"/>
      <c r="BE52" s="260"/>
      <c r="BF52" s="260"/>
    </row>
    <row r="53" spans="1:58" ht="30" customHeight="1" x14ac:dyDescent="0.25">
      <c r="A53" s="279"/>
      <c r="B53" s="740"/>
      <c r="C53" s="740"/>
      <c r="D53" s="740"/>
      <c r="E53" s="740"/>
      <c r="F53" s="740"/>
      <c r="G53" s="740"/>
      <c r="H53" s="740"/>
      <c r="I53" s="740"/>
      <c r="J53" s="741"/>
      <c r="K53" s="729" t="s">
        <v>1032</v>
      </c>
      <c r="L53" s="729"/>
      <c r="M53" s="729"/>
      <c r="N53" s="729"/>
      <c r="O53" s="729"/>
      <c r="P53" s="729"/>
      <c r="Q53" s="729"/>
      <c r="R53" s="729"/>
      <c r="S53" s="729"/>
      <c r="T53" s="738"/>
      <c r="U53" s="739"/>
      <c r="V53" s="729">
        <v>1</v>
      </c>
      <c r="W53" s="729"/>
      <c r="X53" s="729"/>
      <c r="Y53" s="729"/>
      <c r="Z53" s="729">
        <v>28835.03</v>
      </c>
      <c r="AA53" s="729"/>
      <c r="AB53" s="729"/>
      <c r="AC53" s="729"/>
      <c r="AD53" s="729"/>
      <c r="AE53" s="729"/>
      <c r="AF53" s="729">
        <v>4963</v>
      </c>
      <c r="AG53" s="729"/>
      <c r="AH53" s="729"/>
      <c r="AI53" s="729"/>
      <c r="AJ53" s="729"/>
      <c r="AK53" s="729">
        <v>8238.58</v>
      </c>
      <c r="AL53" s="729"/>
      <c r="AM53" s="729"/>
      <c r="AN53" s="729"/>
      <c r="AO53" s="729"/>
      <c r="AP53" s="729"/>
      <c r="AQ53" s="729">
        <f t="shared" ref="AQ53:AQ54" si="3">Z53-AF53-AK53</f>
        <v>15633.449999999999</v>
      </c>
      <c r="AR53" s="729"/>
      <c r="AS53" s="729"/>
      <c r="AT53" s="729"/>
      <c r="AU53" s="729"/>
      <c r="AV53" s="729"/>
      <c r="AW53" s="729">
        <f t="shared" ref="AW53:AW54" si="4">Z53*12*V53</f>
        <v>346020.36</v>
      </c>
      <c r="AX53" s="729"/>
      <c r="AY53" s="729"/>
      <c r="AZ53" s="730"/>
      <c r="BA53" s="260"/>
      <c r="BB53" s="260"/>
      <c r="BC53" s="260"/>
      <c r="BD53" s="260"/>
      <c r="BE53" s="260"/>
      <c r="BF53" s="260"/>
    </row>
    <row r="54" spans="1:58" ht="42.75" customHeight="1" x14ac:dyDescent="0.25">
      <c r="A54" s="279"/>
      <c r="B54" s="740"/>
      <c r="C54" s="740"/>
      <c r="D54" s="740"/>
      <c r="E54" s="740"/>
      <c r="F54" s="740"/>
      <c r="G54" s="740"/>
      <c r="H54" s="740"/>
      <c r="I54" s="740"/>
      <c r="J54" s="741"/>
      <c r="K54" s="729" t="s">
        <v>1033</v>
      </c>
      <c r="L54" s="729"/>
      <c r="M54" s="729"/>
      <c r="N54" s="729"/>
      <c r="O54" s="729"/>
      <c r="P54" s="729"/>
      <c r="Q54" s="729"/>
      <c r="R54" s="729"/>
      <c r="S54" s="729"/>
      <c r="T54" s="738"/>
      <c r="U54" s="739"/>
      <c r="V54" s="729">
        <f>12+0.5+0.5+0.4</f>
        <v>13.4</v>
      </c>
      <c r="W54" s="729"/>
      <c r="X54" s="729"/>
      <c r="Y54" s="729"/>
      <c r="Z54" s="729">
        <v>28835.03</v>
      </c>
      <c r="AA54" s="729"/>
      <c r="AB54" s="729"/>
      <c r="AC54" s="729"/>
      <c r="AD54" s="729"/>
      <c r="AE54" s="729"/>
      <c r="AF54" s="729">
        <v>4963</v>
      </c>
      <c r="AG54" s="729"/>
      <c r="AH54" s="729"/>
      <c r="AI54" s="729"/>
      <c r="AJ54" s="729"/>
      <c r="AK54" s="729">
        <v>8238.58</v>
      </c>
      <c r="AL54" s="729"/>
      <c r="AM54" s="729"/>
      <c r="AN54" s="729"/>
      <c r="AO54" s="729"/>
      <c r="AP54" s="729"/>
      <c r="AQ54" s="729">
        <f t="shared" si="3"/>
        <v>15633.449999999999</v>
      </c>
      <c r="AR54" s="729"/>
      <c r="AS54" s="729"/>
      <c r="AT54" s="729"/>
      <c r="AU54" s="729"/>
      <c r="AV54" s="729"/>
      <c r="AW54" s="729">
        <f t="shared" si="4"/>
        <v>4636672.824</v>
      </c>
      <c r="AX54" s="729"/>
      <c r="AY54" s="729"/>
      <c r="AZ54" s="730"/>
      <c r="BA54" s="260"/>
      <c r="BB54" s="260"/>
      <c r="BC54" s="260"/>
      <c r="BD54" s="260"/>
      <c r="BE54" s="260"/>
      <c r="BF54" s="260"/>
    </row>
    <row r="55" spans="1:58" ht="50.25" customHeight="1" x14ac:dyDescent="0.25">
      <c r="A55" s="279"/>
      <c r="B55" s="766"/>
      <c r="C55" s="766"/>
      <c r="D55" s="766"/>
      <c r="E55" s="766"/>
      <c r="F55" s="766"/>
      <c r="G55" s="766"/>
      <c r="H55" s="766"/>
      <c r="I55" s="766"/>
      <c r="J55" s="767"/>
      <c r="K55" s="729" t="s">
        <v>1034</v>
      </c>
      <c r="L55" s="729"/>
      <c r="M55" s="729"/>
      <c r="N55" s="729"/>
      <c r="O55" s="729"/>
      <c r="P55" s="729"/>
      <c r="Q55" s="729"/>
      <c r="R55" s="729"/>
      <c r="S55" s="729"/>
      <c r="T55" s="738"/>
      <c r="U55" s="739"/>
      <c r="V55" s="729">
        <v>11</v>
      </c>
      <c r="W55" s="729"/>
      <c r="X55" s="729"/>
      <c r="Y55" s="729"/>
      <c r="Z55" s="729">
        <v>28835.03</v>
      </c>
      <c r="AA55" s="729"/>
      <c r="AB55" s="729"/>
      <c r="AC55" s="729"/>
      <c r="AD55" s="729"/>
      <c r="AE55" s="729"/>
      <c r="AF55" s="729">
        <v>4963</v>
      </c>
      <c r="AG55" s="729"/>
      <c r="AH55" s="729"/>
      <c r="AI55" s="729"/>
      <c r="AJ55" s="729"/>
      <c r="AK55" s="729">
        <v>8238.58</v>
      </c>
      <c r="AL55" s="729"/>
      <c r="AM55" s="729"/>
      <c r="AN55" s="729"/>
      <c r="AO55" s="729"/>
      <c r="AP55" s="729"/>
      <c r="AQ55" s="729">
        <f>Z55-AF55-AK55</f>
        <v>15633.449999999999</v>
      </c>
      <c r="AR55" s="729"/>
      <c r="AS55" s="729"/>
      <c r="AT55" s="729"/>
      <c r="AU55" s="729"/>
      <c r="AV55" s="729"/>
      <c r="AW55" s="729">
        <f t="shared" ref="AW55:AW76" si="5">Z55*12*V55</f>
        <v>3806223.96</v>
      </c>
      <c r="AX55" s="729"/>
      <c r="AY55" s="729"/>
      <c r="AZ55" s="730"/>
      <c r="BA55" s="260"/>
      <c r="BB55" s="260"/>
      <c r="BC55" s="260"/>
      <c r="BD55" s="260"/>
      <c r="BE55" s="260"/>
      <c r="BF55" s="260"/>
    </row>
    <row r="56" spans="1:58" ht="18" customHeight="1" x14ac:dyDescent="0.25">
      <c r="A56" s="772" t="s">
        <v>1047</v>
      </c>
      <c r="B56" s="755"/>
      <c r="C56" s="755"/>
      <c r="D56" s="755"/>
      <c r="E56" s="755"/>
      <c r="F56" s="755"/>
      <c r="G56" s="755"/>
      <c r="H56" s="755"/>
      <c r="I56" s="755"/>
      <c r="J56" s="756"/>
      <c r="K56" s="729" t="s">
        <v>1045</v>
      </c>
      <c r="L56" s="729"/>
      <c r="M56" s="729"/>
      <c r="N56" s="729"/>
      <c r="O56" s="729"/>
      <c r="P56" s="729"/>
      <c r="Q56" s="729"/>
      <c r="R56" s="729"/>
      <c r="S56" s="729"/>
      <c r="T56" s="738"/>
      <c r="U56" s="739"/>
      <c r="V56" s="729">
        <f>1+1+1+1+0.5+0.5+0.5+0.5</f>
        <v>6</v>
      </c>
      <c r="W56" s="729"/>
      <c r="X56" s="729"/>
      <c r="Y56" s="729"/>
      <c r="Z56" s="729">
        <v>26214.720000000001</v>
      </c>
      <c r="AA56" s="729"/>
      <c r="AB56" s="729"/>
      <c r="AC56" s="729"/>
      <c r="AD56" s="729"/>
      <c r="AE56" s="729"/>
      <c r="AF56" s="729">
        <v>4512</v>
      </c>
      <c r="AG56" s="729"/>
      <c r="AH56" s="729"/>
      <c r="AI56" s="729"/>
      <c r="AJ56" s="729"/>
      <c r="AK56" s="729">
        <v>7489.92</v>
      </c>
      <c r="AL56" s="729"/>
      <c r="AM56" s="729"/>
      <c r="AN56" s="729"/>
      <c r="AO56" s="729"/>
      <c r="AP56" s="729"/>
      <c r="AQ56" s="729">
        <f t="shared" ref="AQ56:AQ57" si="6">Z56-AF56-AK56</f>
        <v>14212.800000000001</v>
      </c>
      <c r="AR56" s="729"/>
      <c r="AS56" s="729"/>
      <c r="AT56" s="729"/>
      <c r="AU56" s="729"/>
      <c r="AV56" s="729"/>
      <c r="AW56" s="729">
        <f t="shared" si="5"/>
        <v>1887459.84</v>
      </c>
      <c r="AX56" s="729"/>
      <c r="AY56" s="729"/>
      <c r="AZ56" s="730"/>
      <c r="BA56" s="260"/>
      <c r="BB56" s="260"/>
      <c r="BC56" s="260"/>
      <c r="BD56" s="260"/>
      <c r="BE56" s="260"/>
      <c r="BF56" s="260"/>
    </row>
    <row r="57" spans="1:58" ht="18" customHeight="1" x14ac:dyDescent="0.25">
      <c r="A57" s="773"/>
      <c r="B57" s="773"/>
      <c r="C57" s="773"/>
      <c r="D57" s="773"/>
      <c r="E57" s="773"/>
      <c r="F57" s="773"/>
      <c r="G57" s="773"/>
      <c r="H57" s="773"/>
      <c r="I57" s="773"/>
      <c r="J57" s="774"/>
      <c r="K57" s="761" t="s">
        <v>1046</v>
      </c>
      <c r="L57" s="761"/>
      <c r="M57" s="761"/>
      <c r="N57" s="761"/>
      <c r="O57" s="761"/>
      <c r="P57" s="761"/>
      <c r="Q57" s="761"/>
      <c r="R57" s="761"/>
      <c r="S57" s="761"/>
      <c r="T57" s="762"/>
      <c r="U57" s="763"/>
      <c r="V57" s="761">
        <v>1</v>
      </c>
      <c r="W57" s="761"/>
      <c r="X57" s="761"/>
      <c r="Y57" s="761"/>
      <c r="Z57" s="729">
        <v>26214.720000000001</v>
      </c>
      <c r="AA57" s="729"/>
      <c r="AB57" s="729"/>
      <c r="AC57" s="729"/>
      <c r="AD57" s="729"/>
      <c r="AE57" s="729"/>
      <c r="AF57" s="729">
        <v>4512</v>
      </c>
      <c r="AG57" s="729"/>
      <c r="AH57" s="729"/>
      <c r="AI57" s="729"/>
      <c r="AJ57" s="729"/>
      <c r="AK57" s="729">
        <v>7489.92</v>
      </c>
      <c r="AL57" s="729"/>
      <c r="AM57" s="729"/>
      <c r="AN57" s="729"/>
      <c r="AO57" s="729"/>
      <c r="AP57" s="729"/>
      <c r="AQ57" s="761">
        <f t="shared" si="6"/>
        <v>14212.800000000001</v>
      </c>
      <c r="AR57" s="761"/>
      <c r="AS57" s="761"/>
      <c r="AT57" s="761"/>
      <c r="AU57" s="761"/>
      <c r="AV57" s="761"/>
      <c r="AW57" s="761">
        <f t="shared" si="5"/>
        <v>314576.64000000001</v>
      </c>
      <c r="AX57" s="761"/>
      <c r="AY57" s="761"/>
      <c r="AZ57" s="764"/>
      <c r="BA57" s="260"/>
      <c r="BB57" s="260"/>
      <c r="BC57" s="260"/>
      <c r="BD57" s="260"/>
      <c r="BE57" s="260"/>
      <c r="BF57" s="260"/>
    </row>
    <row r="58" spans="1:58" s="725" customFormat="1" ht="18" customHeight="1" x14ac:dyDescent="0.25">
      <c r="A58" s="752" t="s">
        <v>1050</v>
      </c>
      <c r="B58" s="753"/>
      <c r="C58" s="753"/>
      <c r="D58" s="753"/>
      <c r="E58" s="753"/>
      <c r="F58" s="753"/>
      <c r="G58" s="753"/>
      <c r="H58" s="753"/>
      <c r="I58" s="753"/>
      <c r="J58" s="754"/>
      <c r="K58" s="729" t="s">
        <v>1041</v>
      </c>
      <c r="L58" s="729"/>
      <c r="M58" s="729"/>
      <c r="N58" s="729"/>
      <c r="O58" s="729"/>
      <c r="P58" s="729"/>
      <c r="Q58" s="729"/>
      <c r="R58" s="729"/>
      <c r="S58" s="729"/>
      <c r="T58" s="739"/>
      <c r="U58" s="739"/>
      <c r="V58" s="729">
        <v>0.75</v>
      </c>
      <c r="W58" s="729"/>
      <c r="X58" s="729"/>
      <c r="Y58" s="729"/>
      <c r="Z58" s="729">
        <v>21845.599999999999</v>
      </c>
      <c r="AA58" s="729"/>
      <c r="AB58" s="729"/>
      <c r="AC58" s="729"/>
      <c r="AD58" s="729"/>
      <c r="AE58" s="729"/>
      <c r="AF58" s="729">
        <v>3760</v>
      </c>
      <c r="AG58" s="729"/>
      <c r="AH58" s="729"/>
      <c r="AI58" s="729"/>
      <c r="AJ58" s="729"/>
      <c r="AK58" s="729">
        <v>6241.6</v>
      </c>
      <c r="AL58" s="729"/>
      <c r="AM58" s="729"/>
      <c r="AN58" s="729"/>
      <c r="AO58" s="729"/>
      <c r="AP58" s="729"/>
      <c r="AQ58" s="729">
        <f t="shared" ref="AQ58" si="7">Z58-AF58-AK58</f>
        <v>11843.999999999998</v>
      </c>
      <c r="AR58" s="729"/>
      <c r="AS58" s="729"/>
      <c r="AT58" s="729"/>
      <c r="AU58" s="729"/>
      <c r="AV58" s="729"/>
      <c r="AW58" s="729">
        <f t="shared" ref="AW58" si="8">Z58*12*V58</f>
        <v>196610.39999999997</v>
      </c>
      <c r="AX58" s="729"/>
      <c r="AY58" s="729"/>
      <c r="AZ58" s="729"/>
      <c r="BA58" s="724"/>
      <c r="BB58" s="724"/>
      <c r="BC58" s="724"/>
      <c r="BD58" s="724"/>
      <c r="BE58" s="724"/>
      <c r="BF58" s="724"/>
    </row>
    <row r="59" spans="1:58" ht="18" customHeight="1" x14ac:dyDescent="0.25">
      <c r="A59" s="755"/>
      <c r="B59" s="755"/>
      <c r="C59" s="755"/>
      <c r="D59" s="755"/>
      <c r="E59" s="755"/>
      <c r="F59" s="755"/>
      <c r="G59" s="755"/>
      <c r="H59" s="755"/>
      <c r="I59" s="755"/>
      <c r="J59" s="756"/>
      <c r="K59" s="757" t="s">
        <v>945</v>
      </c>
      <c r="L59" s="757"/>
      <c r="M59" s="757"/>
      <c r="N59" s="757"/>
      <c r="O59" s="757"/>
      <c r="P59" s="757"/>
      <c r="Q59" s="757"/>
      <c r="R59" s="757"/>
      <c r="S59" s="757"/>
      <c r="T59" s="758"/>
      <c r="U59" s="759"/>
      <c r="V59" s="757">
        <f>1.75+2.25+2.5</f>
        <v>6.5</v>
      </c>
      <c r="W59" s="757"/>
      <c r="X59" s="757"/>
      <c r="Y59" s="757"/>
      <c r="Z59" s="757">
        <v>26214.720000000001</v>
      </c>
      <c r="AA59" s="757"/>
      <c r="AB59" s="757"/>
      <c r="AC59" s="757"/>
      <c r="AD59" s="757"/>
      <c r="AE59" s="757"/>
      <c r="AF59" s="757">
        <v>4512</v>
      </c>
      <c r="AG59" s="757"/>
      <c r="AH59" s="757"/>
      <c r="AI59" s="757"/>
      <c r="AJ59" s="757"/>
      <c r="AK59" s="757">
        <v>7489.92</v>
      </c>
      <c r="AL59" s="757"/>
      <c r="AM59" s="757"/>
      <c r="AN59" s="757"/>
      <c r="AO59" s="757"/>
      <c r="AP59" s="757"/>
      <c r="AQ59" s="757">
        <f t="shared" ref="AQ59:AQ76" si="9">Z59-AF59-AK59</f>
        <v>14212.800000000001</v>
      </c>
      <c r="AR59" s="757"/>
      <c r="AS59" s="757"/>
      <c r="AT59" s="757"/>
      <c r="AU59" s="757"/>
      <c r="AV59" s="757"/>
      <c r="AW59" s="757">
        <f t="shared" si="5"/>
        <v>2044748.1600000001</v>
      </c>
      <c r="AX59" s="757"/>
      <c r="AY59" s="757"/>
      <c r="AZ59" s="760"/>
      <c r="BA59" s="260"/>
      <c r="BB59" s="260"/>
      <c r="BC59" s="260"/>
      <c r="BD59" s="260"/>
      <c r="BE59" s="260"/>
      <c r="BF59" s="260"/>
    </row>
    <row r="60" spans="1:58" ht="52.5" customHeight="1" x14ac:dyDescent="0.25">
      <c r="A60" s="755"/>
      <c r="B60" s="755"/>
      <c r="C60" s="755"/>
      <c r="D60" s="755"/>
      <c r="E60" s="755"/>
      <c r="F60" s="755"/>
      <c r="G60" s="755"/>
      <c r="H60" s="755"/>
      <c r="I60" s="755"/>
      <c r="J60" s="756"/>
      <c r="K60" s="729" t="s">
        <v>1042</v>
      </c>
      <c r="L60" s="729"/>
      <c r="M60" s="729"/>
      <c r="N60" s="729"/>
      <c r="O60" s="729"/>
      <c r="P60" s="729"/>
      <c r="Q60" s="729"/>
      <c r="R60" s="729"/>
      <c r="S60" s="729"/>
      <c r="T60" s="738"/>
      <c r="U60" s="739"/>
      <c r="V60" s="729">
        <f>1+0.5+1+0.4+0.4+0.4+0.75+0.4+1+1+2+0.75+2</f>
        <v>11.6</v>
      </c>
      <c r="W60" s="729"/>
      <c r="X60" s="729"/>
      <c r="Y60" s="729"/>
      <c r="Z60" s="729">
        <v>26214.720000000001</v>
      </c>
      <c r="AA60" s="729"/>
      <c r="AB60" s="729"/>
      <c r="AC60" s="729"/>
      <c r="AD60" s="729"/>
      <c r="AE60" s="729"/>
      <c r="AF60" s="729">
        <v>4512</v>
      </c>
      <c r="AG60" s="729"/>
      <c r="AH60" s="729"/>
      <c r="AI60" s="729"/>
      <c r="AJ60" s="729"/>
      <c r="AK60" s="729">
        <v>7489.92</v>
      </c>
      <c r="AL60" s="729"/>
      <c r="AM60" s="729"/>
      <c r="AN60" s="729"/>
      <c r="AO60" s="729"/>
      <c r="AP60" s="729"/>
      <c r="AQ60" s="729">
        <f t="shared" si="9"/>
        <v>14212.800000000001</v>
      </c>
      <c r="AR60" s="729"/>
      <c r="AS60" s="729"/>
      <c r="AT60" s="729"/>
      <c r="AU60" s="729"/>
      <c r="AV60" s="729"/>
      <c r="AW60" s="729">
        <f t="shared" si="5"/>
        <v>3649089.0240000002</v>
      </c>
      <c r="AX60" s="729"/>
      <c r="AY60" s="729"/>
      <c r="AZ60" s="730"/>
      <c r="BA60" s="260"/>
      <c r="BB60" s="260"/>
      <c r="BC60" s="260"/>
      <c r="BD60" s="260"/>
      <c r="BE60" s="260"/>
      <c r="BF60" s="260"/>
    </row>
    <row r="61" spans="1:58" ht="52.5" customHeight="1" x14ac:dyDescent="0.25">
      <c r="A61" s="755"/>
      <c r="B61" s="755"/>
      <c r="C61" s="755"/>
      <c r="D61" s="755"/>
      <c r="E61" s="755"/>
      <c r="F61" s="755"/>
      <c r="G61" s="755"/>
      <c r="H61" s="755"/>
      <c r="I61" s="755"/>
      <c r="J61" s="756"/>
      <c r="K61" s="729" t="s">
        <v>1035</v>
      </c>
      <c r="L61" s="729"/>
      <c r="M61" s="729"/>
      <c r="N61" s="729"/>
      <c r="O61" s="729"/>
      <c r="P61" s="729"/>
      <c r="Q61" s="729"/>
      <c r="R61" s="729"/>
      <c r="S61" s="729"/>
      <c r="T61" s="738"/>
      <c r="U61" s="739"/>
      <c r="V61" s="729">
        <f>0.4+1</f>
        <v>1.4</v>
      </c>
      <c r="W61" s="729"/>
      <c r="X61" s="729"/>
      <c r="Y61" s="729"/>
      <c r="Z61" s="729">
        <v>26214.720000000001</v>
      </c>
      <c r="AA61" s="729"/>
      <c r="AB61" s="729"/>
      <c r="AC61" s="729"/>
      <c r="AD61" s="729"/>
      <c r="AE61" s="729"/>
      <c r="AF61" s="729">
        <v>4512</v>
      </c>
      <c r="AG61" s="729"/>
      <c r="AH61" s="729"/>
      <c r="AI61" s="729"/>
      <c r="AJ61" s="729"/>
      <c r="AK61" s="729">
        <v>7489.92</v>
      </c>
      <c r="AL61" s="729"/>
      <c r="AM61" s="729"/>
      <c r="AN61" s="729"/>
      <c r="AO61" s="729"/>
      <c r="AP61" s="729"/>
      <c r="AQ61" s="729">
        <f t="shared" ref="AQ61:AQ64" si="10">Z61-AF61-AK61</f>
        <v>14212.800000000001</v>
      </c>
      <c r="AR61" s="729"/>
      <c r="AS61" s="729"/>
      <c r="AT61" s="729"/>
      <c r="AU61" s="729"/>
      <c r="AV61" s="729"/>
      <c r="AW61" s="729">
        <f t="shared" ref="AW61:AW64" si="11">Z61*12*V61</f>
        <v>440407.29599999997</v>
      </c>
      <c r="AX61" s="729"/>
      <c r="AY61" s="729"/>
      <c r="AZ61" s="730"/>
      <c r="BA61" s="260"/>
      <c r="BB61" s="260"/>
      <c r="BC61" s="260"/>
      <c r="BD61" s="260"/>
      <c r="BE61" s="260"/>
      <c r="BF61" s="260"/>
    </row>
    <row r="62" spans="1:58" ht="26.25" customHeight="1" x14ac:dyDescent="0.25">
      <c r="A62" s="755"/>
      <c r="B62" s="755"/>
      <c r="C62" s="755"/>
      <c r="D62" s="755"/>
      <c r="E62" s="755"/>
      <c r="F62" s="755"/>
      <c r="G62" s="755"/>
      <c r="H62" s="755"/>
      <c r="I62" s="755"/>
      <c r="J62" s="756"/>
      <c r="K62" s="729" t="s">
        <v>1037</v>
      </c>
      <c r="L62" s="729"/>
      <c r="M62" s="729"/>
      <c r="N62" s="729"/>
      <c r="O62" s="729"/>
      <c r="P62" s="729"/>
      <c r="Q62" s="729"/>
      <c r="R62" s="729"/>
      <c r="S62" s="729"/>
      <c r="T62" s="738"/>
      <c r="U62" s="739"/>
      <c r="V62" s="729">
        <v>0.75</v>
      </c>
      <c r="W62" s="729"/>
      <c r="X62" s="729"/>
      <c r="Y62" s="729"/>
      <c r="Z62" s="729">
        <v>26214.720000000001</v>
      </c>
      <c r="AA62" s="729"/>
      <c r="AB62" s="729"/>
      <c r="AC62" s="729"/>
      <c r="AD62" s="729"/>
      <c r="AE62" s="729"/>
      <c r="AF62" s="729">
        <v>4512</v>
      </c>
      <c r="AG62" s="729"/>
      <c r="AH62" s="729"/>
      <c r="AI62" s="729"/>
      <c r="AJ62" s="729"/>
      <c r="AK62" s="729">
        <v>7489.92</v>
      </c>
      <c r="AL62" s="729"/>
      <c r="AM62" s="729"/>
      <c r="AN62" s="729"/>
      <c r="AO62" s="729"/>
      <c r="AP62" s="729"/>
      <c r="AQ62" s="729">
        <f t="shared" si="10"/>
        <v>14212.800000000001</v>
      </c>
      <c r="AR62" s="729"/>
      <c r="AS62" s="729"/>
      <c r="AT62" s="729"/>
      <c r="AU62" s="729"/>
      <c r="AV62" s="729"/>
      <c r="AW62" s="729">
        <f t="shared" si="11"/>
        <v>235932.48</v>
      </c>
      <c r="AX62" s="729"/>
      <c r="AY62" s="729"/>
      <c r="AZ62" s="730"/>
      <c r="BA62" s="260"/>
      <c r="BB62" s="260"/>
      <c r="BC62" s="260"/>
      <c r="BD62" s="260"/>
      <c r="BE62" s="260"/>
      <c r="BF62" s="260"/>
    </row>
    <row r="63" spans="1:58" ht="26.25" customHeight="1" x14ac:dyDescent="0.25">
      <c r="A63" s="755"/>
      <c r="B63" s="755"/>
      <c r="C63" s="755"/>
      <c r="D63" s="755"/>
      <c r="E63" s="755"/>
      <c r="F63" s="755"/>
      <c r="G63" s="755"/>
      <c r="H63" s="755"/>
      <c r="I63" s="755"/>
      <c r="J63" s="756"/>
      <c r="K63" s="729" t="s">
        <v>1036</v>
      </c>
      <c r="L63" s="729"/>
      <c r="M63" s="729"/>
      <c r="N63" s="729"/>
      <c r="O63" s="729"/>
      <c r="P63" s="729"/>
      <c r="Q63" s="729"/>
      <c r="R63" s="729"/>
      <c r="S63" s="729"/>
      <c r="T63" s="738"/>
      <c r="U63" s="739"/>
      <c r="V63" s="729">
        <v>2</v>
      </c>
      <c r="W63" s="729"/>
      <c r="X63" s="729"/>
      <c r="Y63" s="729"/>
      <c r="Z63" s="729">
        <v>26214.720000000001</v>
      </c>
      <c r="AA63" s="729"/>
      <c r="AB63" s="729"/>
      <c r="AC63" s="729"/>
      <c r="AD63" s="729"/>
      <c r="AE63" s="729"/>
      <c r="AF63" s="729">
        <v>4512</v>
      </c>
      <c r="AG63" s="729"/>
      <c r="AH63" s="729"/>
      <c r="AI63" s="729"/>
      <c r="AJ63" s="729"/>
      <c r="AK63" s="729">
        <v>7489.92</v>
      </c>
      <c r="AL63" s="729"/>
      <c r="AM63" s="729"/>
      <c r="AN63" s="729"/>
      <c r="AO63" s="729"/>
      <c r="AP63" s="729"/>
      <c r="AQ63" s="729">
        <f t="shared" si="10"/>
        <v>14212.800000000001</v>
      </c>
      <c r="AR63" s="729"/>
      <c r="AS63" s="729"/>
      <c r="AT63" s="729"/>
      <c r="AU63" s="729"/>
      <c r="AV63" s="729"/>
      <c r="AW63" s="729">
        <f t="shared" si="11"/>
        <v>629153.28000000003</v>
      </c>
      <c r="AX63" s="729"/>
      <c r="AY63" s="729"/>
      <c r="AZ63" s="730"/>
      <c r="BA63" s="260"/>
      <c r="BB63" s="260"/>
      <c r="BC63" s="260"/>
      <c r="BD63" s="260"/>
      <c r="BE63" s="260"/>
      <c r="BF63" s="260"/>
    </row>
    <row r="64" spans="1:58" ht="26.25" customHeight="1" x14ac:dyDescent="0.25">
      <c r="A64" s="755"/>
      <c r="B64" s="755"/>
      <c r="C64" s="755"/>
      <c r="D64" s="755"/>
      <c r="E64" s="755"/>
      <c r="F64" s="755"/>
      <c r="G64" s="755"/>
      <c r="H64" s="755"/>
      <c r="I64" s="755"/>
      <c r="J64" s="756"/>
      <c r="K64" s="729" t="s">
        <v>1038</v>
      </c>
      <c r="L64" s="729"/>
      <c r="M64" s="729"/>
      <c r="N64" s="729"/>
      <c r="O64" s="729"/>
      <c r="P64" s="729"/>
      <c r="Q64" s="729"/>
      <c r="R64" s="729"/>
      <c r="S64" s="729"/>
      <c r="T64" s="738"/>
      <c r="U64" s="739"/>
      <c r="V64" s="729">
        <f>1+0.4</f>
        <v>1.4</v>
      </c>
      <c r="W64" s="729"/>
      <c r="X64" s="729"/>
      <c r="Y64" s="729"/>
      <c r="Z64" s="729">
        <v>28835.03</v>
      </c>
      <c r="AA64" s="729"/>
      <c r="AB64" s="729"/>
      <c r="AC64" s="729"/>
      <c r="AD64" s="729"/>
      <c r="AE64" s="729"/>
      <c r="AF64" s="729">
        <v>4963</v>
      </c>
      <c r="AG64" s="729"/>
      <c r="AH64" s="729"/>
      <c r="AI64" s="729"/>
      <c r="AJ64" s="729"/>
      <c r="AK64" s="729">
        <v>7489.92</v>
      </c>
      <c r="AL64" s="729"/>
      <c r="AM64" s="729"/>
      <c r="AN64" s="729"/>
      <c r="AO64" s="729"/>
      <c r="AP64" s="729"/>
      <c r="AQ64" s="729">
        <f t="shared" si="10"/>
        <v>16382.109999999999</v>
      </c>
      <c r="AR64" s="729"/>
      <c r="AS64" s="729"/>
      <c r="AT64" s="729"/>
      <c r="AU64" s="729"/>
      <c r="AV64" s="729"/>
      <c r="AW64" s="729">
        <f t="shared" si="11"/>
        <v>484428.50399999996</v>
      </c>
      <c r="AX64" s="729"/>
      <c r="AY64" s="729"/>
      <c r="AZ64" s="730"/>
      <c r="BA64" s="260"/>
      <c r="BB64" s="260"/>
      <c r="BC64" s="260"/>
      <c r="BD64" s="260"/>
      <c r="BE64" s="260"/>
      <c r="BF64" s="260"/>
    </row>
    <row r="65" spans="1:58" ht="26.25" customHeight="1" x14ac:dyDescent="0.25">
      <c r="A65" s="755"/>
      <c r="B65" s="755"/>
      <c r="C65" s="755"/>
      <c r="D65" s="755"/>
      <c r="E65" s="755"/>
      <c r="F65" s="755"/>
      <c r="G65" s="755"/>
      <c r="H65" s="755"/>
      <c r="I65" s="755"/>
      <c r="J65" s="756"/>
      <c r="K65" s="729" t="s">
        <v>1039</v>
      </c>
      <c r="L65" s="729"/>
      <c r="M65" s="729"/>
      <c r="N65" s="729"/>
      <c r="O65" s="729"/>
      <c r="P65" s="729"/>
      <c r="Q65" s="729"/>
      <c r="R65" s="729"/>
      <c r="S65" s="729"/>
      <c r="T65" s="738"/>
      <c r="U65" s="739"/>
      <c r="V65" s="729">
        <v>0.75</v>
      </c>
      <c r="W65" s="729"/>
      <c r="X65" s="729"/>
      <c r="Y65" s="729"/>
      <c r="Z65" s="729">
        <v>28835.03</v>
      </c>
      <c r="AA65" s="729"/>
      <c r="AB65" s="729"/>
      <c r="AC65" s="729"/>
      <c r="AD65" s="729"/>
      <c r="AE65" s="729"/>
      <c r="AF65" s="729">
        <v>4963</v>
      </c>
      <c r="AG65" s="729"/>
      <c r="AH65" s="729"/>
      <c r="AI65" s="729"/>
      <c r="AJ65" s="729"/>
      <c r="AK65" s="729">
        <v>7489.92</v>
      </c>
      <c r="AL65" s="729"/>
      <c r="AM65" s="729"/>
      <c r="AN65" s="729"/>
      <c r="AO65" s="729"/>
      <c r="AP65" s="729"/>
      <c r="AQ65" s="729">
        <f t="shared" si="9"/>
        <v>16382.109999999999</v>
      </c>
      <c r="AR65" s="729"/>
      <c r="AS65" s="729"/>
      <c r="AT65" s="729"/>
      <c r="AU65" s="729"/>
      <c r="AV65" s="729"/>
      <c r="AW65" s="729">
        <f t="shared" si="5"/>
        <v>259515.27</v>
      </c>
      <c r="AX65" s="729"/>
      <c r="AY65" s="729"/>
      <c r="AZ65" s="730"/>
      <c r="BA65" s="260"/>
      <c r="BB65" s="260"/>
      <c r="BC65" s="260"/>
      <c r="BD65" s="260"/>
      <c r="BE65" s="260"/>
      <c r="BF65" s="260"/>
    </row>
    <row r="66" spans="1:58" ht="26.25" customHeight="1" x14ac:dyDescent="0.25">
      <c r="A66" s="755"/>
      <c r="B66" s="755"/>
      <c r="C66" s="755"/>
      <c r="D66" s="755"/>
      <c r="E66" s="755"/>
      <c r="F66" s="755"/>
      <c r="G66" s="755"/>
      <c r="H66" s="755"/>
      <c r="I66" s="755"/>
      <c r="J66" s="756"/>
      <c r="K66" s="729" t="s">
        <v>1052</v>
      </c>
      <c r="L66" s="729"/>
      <c r="M66" s="729"/>
      <c r="N66" s="729"/>
      <c r="O66" s="729"/>
      <c r="P66" s="729"/>
      <c r="Q66" s="729"/>
      <c r="R66" s="729"/>
      <c r="S66" s="729"/>
      <c r="T66" s="738"/>
      <c r="U66" s="739"/>
      <c r="V66" s="729">
        <v>1</v>
      </c>
      <c r="W66" s="729"/>
      <c r="X66" s="729"/>
      <c r="Y66" s="729"/>
      <c r="Z66" s="729">
        <v>28835.03</v>
      </c>
      <c r="AA66" s="729"/>
      <c r="AB66" s="729"/>
      <c r="AC66" s="729"/>
      <c r="AD66" s="729"/>
      <c r="AE66" s="729"/>
      <c r="AF66" s="729">
        <v>4963</v>
      </c>
      <c r="AG66" s="729"/>
      <c r="AH66" s="729"/>
      <c r="AI66" s="729"/>
      <c r="AJ66" s="729"/>
      <c r="AK66" s="729">
        <v>7489.92</v>
      </c>
      <c r="AL66" s="729"/>
      <c r="AM66" s="729"/>
      <c r="AN66" s="729"/>
      <c r="AO66" s="729"/>
      <c r="AP66" s="729"/>
      <c r="AQ66" s="729">
        <f t="shared" ref="AQ66" si="12">Z66-AF66-AK66</f>
        <v>16382.109999999999</v>
      </c>
      <c r="AR66" s="729"/>
      <c r="AS66" s="729"/>
      <c r="AT66" s="729"/>
      <c r="AU66" s="729"/>
      <c r="AV66" s="729"/>
      <c r="AW66" s="729">
        <f t="shared" ref="AW66" si="13">Z66*12*V66</f>
        <v>346020.36</v>
      </c>
      <c r="AX66" s="729"/>
      <c r="AY66" s="729"/>
      <c r="AZ66" s="730"/>
      <c r="BA66" s="260"/>
      <c r="BB66" s="260"/>
      <c r="BC66" s="260"/>
      <c r="BD66" s="260"/>
      <c r="BE66" s="260"/>
      <c r="BF66" s="260"/>
    </row>
    <row r="67" spans="1:58" ht="26.25" customHeight="1" x14ac:dyDescent="0.25">
      <c r="A67" s="755"/>
      <c r="B67" s="755"/>
      <c r="C67" s="755"/>
      <c r="D67" s="755"/>
      <c r="E67" s="755"/>
      <c r="F67" s="755"/>
      <c r="G67" s="755"/>
      <c r="H67" s="755"/>
      <c r="I67" s="755"/>
      <c r="J67" s="756"/>
      <c r="K67" s="729" t="s">
        <v>1040</v>
      </c>
      <c r="L67" s="729"/>
      <c r="M67" s="729"/>
      <c r="N67" s="729"/>
      <c r="O67" s="729"/>
      <c r="P67" s="729"/>
      <c r="Q67" s="729"/>
      <c r="R67" s="729"/>
      <c r="S67" s="729"/>
      <c r="T67" s="738"/>
      <c r="U67" s="739"/>
      <c r="V67" s="729">
        <v>0.75</v>
      </c>
      <c r="W67" s="729"/>
      <c r="X67" s="729"/>
      <c r="Y67" s="729"/>
      <c r="Z67" s="729">
        <v>28835.03</v>
      </c>
      <c r="AA67" s="729"/>
      <c r="AB67" s="729"/>
      <c r="AC67" s="729"/>
      <c r="AD67" s="729"/>
      <c r="AE67" s="729"/>
      <c r="AF67" s="729">
        <v>4963</v>
      </c>
      <c r="AG67" s="729"/>
      <c r="AH67" s="729"/>
      <c r="AI67" s="729"/>
      <c r="AJ67" s="729"/>
      <c r="AK67" s="729">
        <v>7489.92</v>
      </c>
      <c r="AL67" s="729"/>
      <c r="AM67" s="729"/>
      <c r="AN67" s="729"/>
      <c r="AO67" s="729"/>
      <c r="AP67" s="729"/>
      <c r="AQ67" s="729">
        <f t="shared" ref="AQ67:AQ69" si="14">Z67-AF67-AK67</f>
        <v>16382.109999999999</v>
      </c>
      <c r="AR67" s="729"/>
      <c r="AS67" s="729"/>
      <c r="AT67" s="729"/>
      <c r="AU67" s="729"/>
      <c r="AV67" s="729"/>
      <c r="AW67" s="729">
        <f t="shared" ref="AW67:AW69" si="15">Z67*12*V67</f>
        <v>259515.27</v>
      </c>
      <c r="AX67" s="729"/>
      <c r="AY67" s="729"/>
      <c r="AZ67" s="730"/>
      <c r="BA67" s="260"/>
      <c r="BB67" s="260"/>
      <c r="BC67" s="260"/>
      <c r="BD67" s="260"/>
      <c r="BE67" s="260"/>
      <c r="BF67" s="260"/>
    </row>
    <row r="68" spans="1:58" ht="26.25" customHeight="1" x14ac:dyDescent="0.25">
      <c r="A68" s="755"/>
      <c r="B68" s="755"/>
      <c r="C68" s="755"/>
      <c r="D68" s="755"/>
      <c r="E68" s="755"/>
      <c r="F68" s="755"/>
      <c r="G68" s="755"/>
      <c r="H68" s="755"/>
      <c r="I68" s="755"/>
      <c r="J68" s="756"/>
      <c r="K68" s="729" t="s">
        <v>1053</v>
      </c>
      <c r="L68" s="729"/>
      <c r="M68" s="729"/>
      <c r="N68" s="729"/>
      <c r="O68" s="729"/>
      <c r="P68" s="729"/>
      <c r="Q68" s="729"/>
      <c r="R68" s="729"/>
      <c r="S68" s="729"/>
      <c r="T68" s="738"/>
      <c r="U68" s="739"/>
      <c r="V68" s="729">
        <v>0.5</v>
      </c>
      <c r="W68" s="729"/>
      <c r="X68" s="729"/>
      <c r="Y68" s="729"/>
      <c r="Z68" s="729">
        <v>28835.03</v>
      </c>
      <c r="AA68" s="729"/>
      <c r="AB68" s="729"/>
      <c r="AC68" s="729"/>
      <c r="AD68" s="729"/>
      <c r="AE68" s="729"/>
      <c r="AF68" s="729">
        <v>4963</v>
      </c>
      <c r="AG68" s="729"/>
      <c r="AH68" s="729"/>
      <c r="AI68" s="729"/>
      <c r="AJ68" s="729"/>
      <c r="AK68" s="729">
        <v>7489.92</v>
      </c>
      <c r="AL68" s="729"/>
      <c r="AM68" s="729"/>
      <c r="AN68" s="729"/>
      <c r="AO68" s="729"/>
      <c r="AP68" s="729"/>
      <c r="AQ68" s="729">
        <f t="shared" ref="AQ68" si="16">Z68-AF68-AK68</f>
        <v>16382.109999999999</v>
      </c>
      <c r="AR68" s="729"/>
      <c r="AS68" s="729"/>
      <c r="AT68" s="729"/>
      <c r="AU68" s="729"/>
      <c r="AV68" s="729"/>
      <c r="AW68" s="729">
        <f t="shared" ref="AW68" si="17">Z68*12*V68</f>
        <v>173010.18</v>
      </c>
      <c r="AX68" s="729"/>
      <c r="AY68" s="729"/>
      <c r="AZ68" s="730"/>
      <c r="BA68" s="260"/>
      <c r="BB68" s="260"/>
      <c r="BC68" s="260"/>
      <c r="BD68" s="260"/>
      <c r="BE68" s="260"/>
      <c r="BF68" s="260"/>
    </row>
    <row r="69" spans="1:58" ht="26.25" customHeight="1" x14ac:dyDescent="0.25">
      <c r="A69" s="755"/>
      <c r="B69" s="755"/>
      <c r="C69" s="755"/>
      <c r="D69" s="755"/>
      <c r="E69" s="755"/>
      <c r="F69" s="755"/>
      <c r="G69" s="755"/>
      <c r="H69" s="755"/>
      <c r="I69" s="755"/>
      <c r="J69" s="756"/>
      <c r="K69" s="729" t="s">
        <v>1043</v>
      </c>
      <c r="L69" s="729"/>
      <c r="M69" s="729"/>
      <c r="N69" s="729"/>
      <c r="O69" s="729"/>
      <c r="P69" s="729"/>
      <c r="Q69" s="729"/>
      <c r="R69" s="729"/>
      <c r="S69" s="729"/>
      <c r="T69" s="738"/>
      <c r="U69" s="739"/>
      <c r="V69" s="729">
        <v>1.4</v>
      </c>
      <c r="W69" s="729"/>
      <c r="X69" s="729"/>
      <c r="Y69" s="729"/>
      <c r="Z69" s="729">
        <v>31869.99</v>
      </c>
      <c r="AA69" s="729"/>
      <c r="AB69" s="729"/>
      <c r="AC69" s="729"/>
      <c r="AD69" s="729"/>
      <c r="AE69" s="729"/>
      <c r="AF69" s="729">
        <v>4963</v>
      </c>
      <c r="AG69" s="729"/>
      <c r="AH69" s="729"/>
      <c r="AI69" s="729"/>
      <c r="AJ69" s="729"/>
      <c r="AK69" s="729">
        <v>7489.92</v>
      </c>
      <c r="AL69" s="729"/>
      <c r="AM69" s="729"/>
      <c r="AN69" s="729"/>
      <c r="AO69" s="729"/>
      <c r="AP69" s="729"/>
      <c r="AQ69" s="729">
        <f t="shared" si="14"/>
        <v>19417.07</v>
      </c>
      <c r="AR69" s="729"/>
      <c r="AS69" s="729"/>
      <c r="AT69" s="729"/>
      <c r="AU69" s="729"/>
      <c r="AV69" s="729"/>
      <c r="AW69" s="729">
        <f t="shared" si="15"/>
        <v>535415.83199999994</v>
      </c>
      <c r="AX69" s="729"/>
      <c r="AY69" s="729"/>
      <c r="AZ69" s="730"/>
      <c r="BA69" s="260"/>
      <c r="BB69" s="260"/>
      <c r="BC69" s="260"/>
      <c r="BD69" s="260"/>
      <c r="BE69" s="260"/>
      <c r="BF69" s="260"/>
    </row>
    <row r="70" spans="1:58" ht="26.25" customHeight="1" x14ac:dyDescent="0.25">
      <c r="A70" s="755"/>
      <c r="B70" s="755"/>
      <c r="C70" s="755"/>
      <c r="D70" s="755"/>
      <c r="E70" s="755"/>
      <c r="F70" s="755"/>
      <c r="G70" s="755"/>
      <c r="H70" s="755"/>
      <c r="I70" s="755"/>
      <c r="J70" s="756"/>
      <c r="K70" s="729" t="s">
        <v>1044</v>
      </c>
      <c r="L70" s="729"/>
      <c r="M70" s="729"/>
      <c r="N70" s="729"/>
      <c r="O70" s="729"/>
      <c r="P70" s="729"/>
      <c r="Q70" s="729"/>
      <c r="R70" s="729"/>
      <c r="S70" s="729"/>
      <c r="T70" s="738"/>
      <c r="U70" s="739"/>
      <c r="V70" s="729">
        <v>1</v>
      </c>
      <c r="W70" s="729"/>
      <c r="X70" s="729"/>
      <c r="Y70" s="729"/>
      <c r="Z70" s="729">
        <v>31869.99</v>
      </c>
      <c r="AA70" s="729"/>
      <c r="AB70" s="729"/>
      <c r="AC70" s="729"/>
      <c r="AD70" s="729"/>
      <c r="AE70" s="729"/>
      <c r="AF70" s="729">
        <v>5446</v>
      </c>
      <c r="AG70" s="729"/>
      <c r="AH70" s="729"/>
      <c r="AI70" s="729"/>
      <c r="AJ70" s="729"/>
      <c r="AK70" s="729">
        <v>9105.7099999999991</v>
      </c>
      <c r="AL70" s="729"/>
      <c r="AM70" s="729"/>
      <c r="AN70" s="729"/>
      <c r="AO70" s="729"/>
      <c r="AP70" s="729"/>
      <c r="AQ70" s="729">
        <f t="shared" ref="AQ70" si="18">Z70-AF70-AK70</f>
        <v>17318.280000000002</v>
      </c>
      <c r="AR70" s="729"/>
      <c r="AS70" s="729"/>
      <c r="AT70" s="729"/>
      <c r="AU70" s="729"/>
      <c r="AV70" s="729"/>
      <c r="AW70" s="729">
        <f t="shared" ref="AW70" si="19">Z70*12*V70</f>
        <v>382439.88</v>
      </c>
      <c r="AX70" s="729"/>
      <c r="AY70" s="729"/>
      <c r="AZ70" s="730"/>
      <c r="BA70" s="260"/>
      <c r="BB70" s="260"/>
      <c r="BC70" s="260"/>
      <c r="BD70" s="260"/>
      <c r="BE70" s="260"/>
      <c r="BF70" s="260"/>
    </row>
    <row r="71" spans="1:58" ht="26.25" customHeight="1" x14ac:dyDescent="0.25">
      <c r="A71" s="746" t="s">
        <v>1051</v>
      </c>
      <c r="B71" s="747"/>
      <c r="C71" s="747"/>
      <c r="D71" s="747"/>
      <c r="E71" s="747"/>
      <c r="F71" s="747"/>
      <c r="G71" s="747"/>
      <c r="H71" s="747"/>
      <c r="I71" s="747"/>
      <c r="J71" s="748"/>
      <c r="K71" s="729" t="s">
        <v>1048</v>
      </c>
      <c r="L71" s="729"/>
      <c r="M71" s="729"/>
      <c r="N71" s="729"/>
      <c r="O71" s="729"/>
      <c r="P71" s="729"/>
      <c r="Q71" s="729"/>
      <c r="R71" s="729"/>
      <c r="S71" s="729"/>
      <c r="T71" s="738"/>
      <c r="U71" s="739"/>
      <c r="V71" s="729">
        <f>1+5.5+0.8</f>
        <v>7.3</v>
      </c>
      <c r="W71" s="729"/>
      <c r="X71" s="729"/>
      <c r="Y71" s="729"/>
      <c r="Z71" s="729">
        <v>23688</v>
      </c>
      <c r="AA71" s="729"/>
      <c r="AB71" s="729"/>
      <c r="AC71" s="729"/>
      <c r="AD71" s="729"/>
      <c r="AE71" s="729"/>
      <c r="AF71" s="729">
        <v>4512</v>
      </c>
      <c r="AG71" s="729"/>
      <c r="AH71" s="729"/>
      <c r="AI71" s="729"/>
      <c r="AJ71" s="729"/>
      <c r="AK71" s="729">
        <v>6768</v>
      </c>
      <c r="AL71" s="729"/>
      <c r="AM71" s="729"/>
      <c r="AN71" s="729"/>
      <c r="AO71" s="729"/>
      <c r="AP71" s="729"/>
      <c r="AQ71" s="729">
        <f t="shared" ref="AQ71" si="20">Z71-AF71-AK71</f>
        <v>12408</v>
      </c>
      <c r="AR71" s="729"/>
      <c r="AS71" s="729"/>
      <c r="AT71" s="729"/>
      <c r="AU71" s="729"/>
      <c r="AV71" s="729"/>
      <c r="AW71" s="729">
        <f t="shared" ref="AW71" si="21">Z71*12*V71</f>
        <v>2075068.8</v>
      </c>
      <c r="AX71" s="729"/>
      <c r="AY71" s="729"/>
      <c r="AZ71" s="730"/>
      <c r="BA71" s="260"/>
      <c r="BB71" s="260"/>
      <c r="BC71" s="260"/>
      <c r="BD71" s="260"/>
      <c r="BE71" s="260"/>
      <c r="BF71" s="260"/>
    </row>
    <row r="72" spans="1:58" ht="26.25" customHeight="1" x14ac:dyDescent="0.25">
      <c r="A72" s="749"/>
      <c r="B72" s="750"/>
      <c r="C72" s="750"/>
      <c r="D72" s="750"/>
      <c r="E72" s="750"/>
      <c r="F72" s="750"/>
      <c r="G72" s="750"/>
      <c r="H72" s="750"/>
      <c r="I72" s="750"/>
      <c r="J72" s="751"/>
      <c r="K72" s="729" t="s">
        <v>1049</v>
      </c>
      <c r="L72" s="729"/>
      <c r="M72" s="729"/>
      <c r="N72" s="729"/>
      <c r="O72" s="729"/>
      <c r="P72" s="729"/>
      <c r="Q72" s="729"/>
      <c r="R72" s="729"/>
      <c r="S72" s="729"/>
      <c r="T72" s="738"/>
      <c r="U72" s="739"/>
      <c r="V72" s="729">
        <v>1</v>
      </c>
      <c r="W72" s="729"/>
      <c r="X72" s="729"/>
      <c r="Y72" s="729"/>
      <c r="Z72" s="729">
        <v>23688</v>
      </c>
      <c r="AA72" s="729"/>
      <c r="AB72" s="729"/>
      <c r="AC72" s="729"/>
      <c r="AD72" s="729"/>
      <c r="AE72" s="729"/>
      <c r="AF72" s="729">
        <v>4512</v>
      </c>
      <c r="AG72" s="729"/>
      <c r="AH72" s="729"/>
      <c r="AI72" s="729"/>
      <c r="AJ72" s="729"/>
      <c r="AK72" s="729">
        <v>6768</v>
      </c>
      <c r="AL72" s="729"/>
      <c r="AM72" s="729"/>
      <c r="AN72" s="729"/>
      <c r="AO72" s="729"/>
      <c r="AP72" s="729"/>
      <c r="AQ72" s="729">
        <f t="shared" ref="AQ72" si="22">Z72-AF72-AK72</f>
        <v>12408</v>
      </c>
      <c r="AR72" s="729"/>
      <c r="AS72" s="729"/>
      <c r="AT72" s="729"/>
      <c r="AU72" s="729"/>
      <c r="AV72" s="729"/>
      <c r="AW72" s="729">
        <f t="shared" ref="AW72" si="23">Z72*12*V72</f>
        <v>284256</v>
      </c>
      <c r="AX72" s="729"/>
      <c r="AY72" s="729"/>
      <c r="AZ72" s="730"/>
      <c r="BA72" s="260"/>
      <c r="BB72" s="260"/>
      <c r="BC72" s="260"/>
      <c r="BD72" s="260"/>
      <c r="BE72" s="260"/>
      <c r="BF72" s="260"/>
    </row>
    <row r="73" spans="1:58" ht="66.75" customHeight="1" x14ac:dyDescent="0.25">
      <c r="A73" s="279"/>
      <c r="B73" s="740" t="s">
        <v>944</v>
      </c>
      <c r="C73" s="740"/>
      <c r="D73" s="740"/>
      <c r="E73" s="740"/>
      <c r="F73" s="740"/>
      <c r="G73" s="740"/>
      <c r="H73" s="740"/>
      <c r="I73" s="740"/>
      <c r="J73" s="741"/>
      <c r="K73" s="729" t="s">
        <v>1030</v>
      </c>
      <c r="L73" s="729"/>
      <c r="M73" s="729"/>
      <c r="N73" s="729"/>
      <c r="O73" s="729"/>
      <c r="P73" s="729"/>
      <c r="Q73" s="729"/>
      <c r="R73" s="729"/>
      <c r="S73" s="729"/>
      <c r="T73" s="738"/>
      <c r="U73" s="739"/>
      <c r="V73" s="729">
        <f>1+3+0.6+3+1+3.1+0.8+0.5</f>
        <v>13</v>
      </c>
      <c r="W73" s="729"/>
      <c r="X73" s="729"/>
      <c r="Y73" s="729"/>
      <c r="Z73" s="729">
        <f>19587.76</f>
        <v>19587.759999999998</v>
      </c>
      <c r="AA73" s="729"/>
      <c r="AB73" s="729"/>
      <c r="AC73" s="729"/>
      <c r="AD73" s="729"/>
      <c r="AE73" s="729"/>
      <c r="AF73" s="729">
        <v>3731</v>
      </c>
      <c r="AG73" s="729"/>
      <c r="AH73" s="729"/>
      <c r="AI73" s="729"/>
      <c r="AJ73" s="729"/>
      <c r="AK73" s="729">
        <v>5596.5</v>
      </c>
      <c r="AL73" s="729"/>
      <c r="AM73" s="729"/>
      <c r="AN73" s="729"/>
      <c r="AO73" s="729"/>
      <c r="AP73" s="729"/>
      <c r="AQ73" s="729">
        <f t="shared" si="9"/>
        <v>10260.259999999998</v>
      </c>
      <c r="AR73" s="729"/>
      <c r="AS73" s="729"/>
      <c r="AT73" s="729"/>
      <c r="AU73" s="729"/>
      <c r="AV73" s="729"/>
      <c r="AW73" s="729">
        <f t="shared" si="5"/>
        <v>3055690.56</v>
      </c>
      <c r="AX73" s="729"/>
      <c r="AY73" s="729"/>
      <c r="AZ73" s="730"/>
      <c r="BA73" s="260"/>
      <c r="BB73" s="260"/>
      <c r="BC73" s="260"/>
      <c r="BD73" s="260"/>
      <c r="BE73" s="260"/>
      <c r="BF73" s="260"/>
    </row>
    <row r="74" spans="1:58" ht="18" customHeight="1" x14ac:dyDescent="0.25">
      <c r="A74" s="279"/>
      <c r="B74" s="740"/>
      <c r="C74" s="740"/>
      <c r="D74" s="740"/>
      <c r="E74" s="740"/>
      <c r="F74" s="740"/>
      <c r="G74" s="740"/>
      <c r="H74" s="740"/>
      <c r="I74" s="740"/>
      <c r="J74" s="741"/>
      <c r="K74" s="729" t="s">
        <v>1031</v>
      </c>
      <c r="L74" s="729"/>
      <c r="M74" s="729"/>
      <c r="N74" s="729"/>
      <c r="O74" s="729"/>
      <c r="P74" s="729"/>
      <c r="Q74" s="729"/>
      <c r="R74" s="729"/>
      <c r="S74" s="729"/>
      <c r="T74" s="738"/>
      <c r="U74" s="739"/>
      <c r="V74" s="729">
        <v>3</v>
      </c>
      <c r="W74" s="729"/>
      <c r="X74" s="729"/>
      <c r="Y74" s="729"/>
      <c r="Z74" s="729">
        <v>21451.5</v>
      </c>
      <c r="AA74" s="729"/>
      <c r="AB74" s="729"/>
      <c r="AC74" s="729"/>
      <c r="AD74" s="729"/>
      <c r="AE74" s="729"/>
      <c r="AF74" s="729">
        <v>4086</v>
      </c>
      <c r="AG74" s="729"/>
      <c r="AH74" s="729"/>
      <c r="AI74" s="729"/>
      <c r="AJ74" s="729"/>
      <c r="AK74" s="729">
        <v>6129</v>
      </c>
      <c r="AL74" s="729"/>
      <c r="AM74" s="729"/>
      <c r="AN74" s="729"/>
      <c r="AO74" s="729"/>
      <c r="AP74" s="729"/>
      <c r="AQ74" s="729">
        <f t="shared" si="9"/>
        <v>11236.5</v>
      </c>
      <c r="AR74" s="729"/>
      <c r="AS74" s="729"/>
      <c r="AT74" s="729"/>
      <c r="AU74" s="729"/>
      <c r="AV74" s="729"/>
      <c r="AW74" s="729">
        <f t="shared" si="5"/>
        <v>772254</v>
      </c>
      <c r="AX74" s="729"/>
      <c r="AY74" s="729"/>
      <c r="AZ74" s="730"/>
      <c r="BA74" s="260"/>
      <c r="BB74" s="260"/>
      <c r="BC74" s="260"/>
      <c r="BD74" s="260"/>
      <c r="BE74" s="260"/>
      <c r="BF74" s="260"/>
    </row>
    <row r="75" spans="1:58" ht="18" customHeight="1" x14ac:dyDescent="0.25">
      <c r="A75" s="279"/>
      <c r="B75" s="740"/>
      <c r="C75" s="740"/>
      <c r="D75" s="740"/>
      <c r="E75" s="740"/>
      <c r="F75" s="740"/>
      <c r="G75" s="740"/>
      <c r="H75" s="740"/>
      <c r="I75" s="740"/>
      <c r="J75" s="741"/>
      <c r="K75" s="729" t="s">
        <v>1027</v>
      </c>
      <c r="L75" s="729"/>
      <c r="M75" s="729"/>
      <c r="N75" s="729"/>
      <c r="O75" s="729"/>
      <c r="P75" s="729"/>
      <c r="Q75" s="729"/>
      <c r="R75" s="729"/>
      <c r="S75" s="729"/>
      <c r="T75" s="738"/>
      <c r="U75" s="739"/>
      <c r="V75" s="729">
        <v>1.5</v>
      </c>
      <c r="W75" s="729"/>
      <c r="X75" s="729"/>
      <c r="Y75" s="729"/>
      <c r="Z75" s="729">
        <v>23739.66</v>
      </c>
      <c r="AA75" s="729"/>
      <c r="AB75" s="729"/>
      <c r="AC75" s="729"/>
      <c r="AD75" s="729"/>
      <c r="AE75" s="729"/>
      <c r="AF75" s="729">
        <v>4086</v>
      </c>
      <c r="AG75" s="729"/>
      <c r="AH75" s="729"/>
      <c r="AI75" s="729"/>
      <c r="AJ75" s="729"/>
      <c r="AK75" s="729">
        <v>6782.76</v>
      </c>
      <c r="AL75" s="729"/>
      <c r="AM75" s="729"/>
      <c r="AN75" s="729"/>
      <c r="AO75" s="729"/>
      <c r="AP75" s="729"/>
      <c r="AQ75" s="729">
        <f t="shared" ref="AQ75" si="24">Z75-AF75-AK75</f>
        <v>12870.9</v>
      </c>
      <c r="AR75" s="729"/>
      <c r="AS75" s="729"/>
      <c r="AT75" s="729"/>
      <c r="AU75" s="729"/>
      <c r="AV75" s="729"/>
      <c r="AW75" s="729">
        <f t="shared" ref="AW75" si="25">Z75*12*V75</f>
        <v>427313.88</v>
      </c>
      <c r="AX75" s="729"/>
      <c r="AY75" s="729"/>
      <c r="AZ75" s="730"/>
      <c r="BA75" s="260"/>
      <c r="BB75" s="260"/>
      <c r="BC75" s="260"/>
      <c r="BD75" s="260"/>
      <c r="BE75" s="260"/>
      <c r="BF75" s="260"/>
    </row>
    <row r="76" spans="1:58" ht="53.25" customHeight="1" x14ac:dyDescent="0.25">
      <c r="A76" s="279"/>
      <c r="B76" s="740"/>
      <c r="C76" s="740"/>
      <c r="D76" s="740"/>
      <c r="E76" s="740"/>
      <c r="F76" s="740"/>
      <c r="G76" s="740"/>
      <c r="H76" s="740"/>
      <c r="I76" s="740"/>
      <c r="J76" s="741"/>
      <c r="K76" s="729" t="s">
        <v>1055</v>
      </c>
      <c r="L76" s="729"/>
      <c r="M76" s="729"/>
      <c r="N76" s="729"/>
      <c r="O76" s="729"/>
      <c r="P76" s="729"/>
      <c r="Q76" s="729"/>
      <c r="R76" s="729"/>
      <c r="S76" s="729"/>
      <c r="T76" s="738"/>
      <c r="U76" s="739"/>
      <c r="V76" s="729">
        <f>1+1</f>
        <v>2</v>
      </c>
      <c r="W76" s="729"/>
      <c r="X76" s="729"/>
      <c r="Y76" s="729"/>
      <c r="Z76" s="729">
        <v>31869.99</v>
      </c>
      <c r="AA76" s="729"/>
      <c r="AB76" s="729"/>
      <c r="AC76" s="729"/>
      <c r="AD76" s="729"/>
      <c r="AE76" s="729"/>
      <c r="AF76" s="729">
        <v>5446</v>
      </c>
      <c r="AG76" s="729"/>
      <c r="AH76" s="729"/>
      <c r="AI76" s="729"/>
      <c r="AJ76" s="729"/>
      <c r="AK76" s="729">
        <v>9105.7099999999991</v>
      </c>
      <c r="AL76" s="729"/>
      <c r="AM76" s="729"/>
      <c r="AN76" s="729"/>
      <c r="AO76" s="729"/>
      <c r="AP76" s="729"/>
      <c r="AQ76" s="729">
        <f t="shared" si="9"/>
        <v>17318.280000000002</v>
      </c>
      <c r="AR76" s="729"/>
      <c r="AS76" s="729"/>
      <c r="AT76" s="729"/>
      <c r="AU76" s="729"/>
      <c r="AV76" s="729"/>
      <c r="AW76" s="729">
        <f t="shared" si="5"/>
        <v>764879.76</v>
      </c>
      <c r="AX76" s="729"/>
      <c r="AY76" s="729"/>
      <c r="AZ76" s="730"/>
      <c r="BA76" s="260"/>
      <c r="BB76" s="260"/>
      <c r="BC76" s="260"/>
      <c r="BD76" s="260"/>
      <c r="BE76" s="260"/>
      <c r="BF76" s="260"/>
    </row>
    <row r="77" spans="1:58" ht="53.25" customHeight="1" x14ac:dyDescent="0.25">
      <c r="A77" s="279"/>
      <c r="B77" s="740"/>
      <c r="C77" s="740"/>
      <c r="D77" s="740"/>
      <c r="E77" s="740"/>
      <c r="F77" s="740"/>
      <c r="G77" s="740"/>
      <c r="H77" s="740"/>
      <c r="I77" s="740"/>
      <c r="J77" s="741"/>
      <c r="K77" s="729" t="s">
        <v>1054</v>
      </c>
      <c r="L77" s="729"/>
      <c r="M77" s="729"/>
      <c r="N77" s="729"/>
      <c r="O77" s="729"/>
      <c r="P77" s="729"/>
      <c r="Q77" s="729"/>
      <c r="R77" s="729"/>
      <c r="S77" s="729"/>
      <c r="T77" s="738"/>
      <c r="U77" s="739"/>
      <c r="V77" s="729">
        <v>1</v>
      </c>
      <c r="W77" s="729"/>
      <c r="X77" s="729"/>
      <c r="Y77" s="729"/>
      <c r="Z77" s="729">
        <v>31641.26</v>
      </c>
      <c r="AA77" s="729"/>
      <c r="AB77" s="729"/>
      <c r="AC77" s="729"/>
      <c r="AD77" s="729"/>
      <c r="AE77" s="729"/>
      <c r="AF77" s="729">
        <v>5446</v>
      </c>
      <c r="AG77" s="729"/>
      <c r="AH77" s="729"/>
      <c r="AI77" s="729"/>
      <c r="AJ77" s="729"/>
      <c r="AK77" s="729">
        <v>9040.36</v>
      </c>
      <c r="AL77" s="729"/>
      <c r="AM77" s="729"/>
      <c r="AN77" s="729"/>
      <c r="AO77" s="729"/>
      <c r="AP77" s="729"/>
      <c r="AQ77" s="729">
        <f t="shared" ref="AQ77" si="26">Z77-AF77-AK77</f>
        <v>17154.899999999998</v>
      </c>
      <c r="AR77" s="729"/>
      <c r="AS77" s="729"/>
      <c r="AT77" s="729"/>
      <c r="AU77" s="729"/>
      <c r="AV77" s="729"/>
      <c r="AW77" s="729">
        <f t="shared" ref="AW77" si="27">Z77*12*V77</f>
        <v>379695.12</v>
      </c>
      <c r="AX77" s="729"/>
      <c r="AY77" s="729"/>
      <c r="AZ77" s="730"/>
      <c r="BA77" s="260"/>
      <c r="BB77" s="260"/>
      <c r="BC77" s="260"/>
      <c r="BD77" s="260"/>
      <c r="BE77" s="260"/>
      <c r="BF77" s="260"/>
    </row>
    <row r="78" spans="1:58" ht="18" customHeight="1" x14ac:dyDescent="0.25">
      <c r="A78" s="279"/>
      <c r="B78" s="742"/>
      <c r="C78" s="742"/>
      <c r="D78" s="742"/>
      <c r="E78" s="742"/>
      <c r="F78" s="742"/>
      <c r="G78" s="742"/>
      <c r="H78" s="742"/>
      <c r="I78" s="742"/>
      <c r="J78" s="743"/>
      <c r="K78" s="729" t="s">
        <v>1028</v>
      </c>
      <c r="L78" s="729"/>
      <c r="M78" s="729"/>
      <c r="N78" s="729"/>
      <c r="O78" s="729"/>
      <c r="P78" s="729"/>
      <c r="Q78" s="729"/>
      <c r="R78" s="729"/>
      <c r="S78" s="729"/>
      <c r="T78" s="738"/>
      <c r="U78" s="739"/>
      <c r="V78" s="729">
        <v>1</v>
      </c>
      <c r="W78" s="729"/>
      <c r="X78" s="729"/>
      <c r="Y78" s="729"/>
      <c r="Z78" s="729">
        <v>24016.86</v>
      </c>
      <c r="AA78" s="729"/>
      <c r="AB78" s="729"/>
      <c r="AC78" s="729"/>
      <c r="AD78" s="729"/>
      <c r="AE78" s="729"/>
      <c r="AF78" s="729">
        <v>5446</v>
      </c>
      <c r="AG78" s="729"/>
      <c r="AH78" s="729"/>
      <c r="AI78" s="729"/>
      <c r="AJ78" s="729"/>
      <c r="AK78" s="729">
        <v>6861.96</v>
      </c>
      <c r="AL78" s="729"/>
      <c r="AM78" s="729"/>
      <c r="AN78" s="729"/>
      <c r="AO78" s="729"/>
      <c r="AP78" s="729"/>
      <c r="AQ78" s="729">
        <f t="shared" ref="AQ78:AQ79" si="28">Z78-AF78-AK78</f>
        <v>11708.900000000001</v>
      </c>
      <c r="AR78" s="729"/>
      <c r="AS78" s="729"/>
      <c r="AT78" s="729"/>
      <c r="AU78" s="729"/>
      <c r="AV78" s="729"/>
      <c r="AW78" s="729">
        <f t="shared" ref="AW78" si="29">Z78*12*V78</f>
        <v>288202.32</v>
      </c>
      <c r="AX78" s="729"/>
      <c r="AY78" s="729"/>
      <c r="AZ78" s="730"/>
      <c r="BA78" s="260"/>
      <c r="BB78" s="260"/>
      <c r="BC78" s="260"/>
      <c r="BD78" s="260"/>
      <c r="BE78" s="260"/>
      <c r="BF78" s="260"/>
    </row>
    <row r="79" spans="1:58" ht="18" customHeight="1" x14ac:dyDescent="0.25">
      <c r="A79" s="279"/>
      <c r="B79" s="744"/>
      <c r="C79" s="744"/>
      <c r="D79" s="744"/>
      <c r="E79" s="744"/>
      <c r="F79" s="744"/>
      <c r="G79" s="744"/>
      <c r="H79" s="744"/>
      <c r="I79" s="744"/>
      <c r="J79" s="745"/>
      <c r="K79" s="729" t="s">
        <v>1029</v>
      </c>
      <c r="L79" s="729"/>
      <c r="M79" s="729"/>
      <c r="N79" s="729"/>
      <c r="O79" s="729"/>
      <c r="P79" s="729"/>
      <c r="Q79" s="729"/>
      <c r="R79" s="729"/>
      <c r="S79" s="729"/>
      <c r="T79" s="738"/>
      <c r="U79" s="739"/>
      <c r="V79" s="729">
        <v>0.75</v>
      </c>
      <c r="W79" s="729"/>
      <c r="X79" s="729"/>
      <c r="Y79" s="729"/>
      <c r="Z79" s="729">
        <v>23245.83</v>
      </c>
      <c r="AA79" s="729"/>
      <c r="AB79" s="729"/>
      <c r="AC79" s="729"/>
      <c r="AD79" s="729"/>
      <c r="AE79" s="729"/>
      <c r="AF79" s="729">
        <v>4512</v>
      </c>
      <c r="AG79" s="729"/>
      <c r="AH79" s="729"/>
      <c r="AI79" s="729"/>
      <c r="AJ79" s="729"/>
      <c r="AK79" s="729">
        <v>6641.66</v>
      </c>
      <c r="AL79" s="729"/>
      <c r="AM79" s="729"/>
      <c r="AN79" s="729"/>
      <c r="AO79" s="729"/>
      <c r="AP79" s="729"/>
      <c r="AQ79" s="729">
        <f t="shared" si="28"/>
        <v>12092.170000000002</v>
      </c>
      <c r="AR79" s="729"/>
      <c r="AS79" s="729"/>
      <c r="AT79" s="729"/>
      <c r="AU79" s="729"/>
      <c r="AV79" s="729"/>
      <c r="AW79" s="729">
        <f>Z79*12*V79</f>
        <v>209212.47000000003</v>
      </c>
      <c r="AX79" s="729"/>
      <c r="AY79" s="729"/>
      <c r="AZ79" s="730"/>
      <c r="BA79" s="260"/>
      <c r="BB79" s="260"/>
      <c r="BC79" s="260"/>
      <c r="BD79" s="260"/>
      <c r="BE79" s="260"/>
      <c r="BF79" s="260"/>
    </row>
    <row r="80" spans="1:58" ht="18" customHeight="1" thickBot="1" x14ac:dyDescent="0.3">
      <c r="A80" s="281"/>
      <c r="B80" s="731" t="s">
        <v>64</v>
      </c>
      <c r="C80" s="731"/>
      <c r="D80" s="731"/>
      <c r="E80" s="731"/>
      <c r="F80" s="731"/>
      <c r="G80" s="731"/>
      <c r="H80" s="731"/>
      <c r="I80" s="731"/>
      <c r="J80" s="731"/>
      <c r="K80" s="731"/>
      <c r="L80" s="731"/>
      <c r="M80" s="731"/>
      <c r="N80" s="731"/>
      <c r="O80" s="731"/>
      <c r="P80" s="731"/>
      <c r="Q80" s="731"/>
      <c r="R80" s="731"/>
      <c r="S80" s="732"/>
      <c r="T80" s="733" t="s">
        <v>142</v>
      </c>
      <c r="U80" s="734"/>
      <c r="V80" s="735">
        <f>V49+V51+V52+V53+V54+V55+V56+V57+V58+V59+V60+V61+V62+V63+V64+V65+V67+V69+V70+V71+V72+V73+V74+V75+V76+V78+V79+V68+V66+V77</f>
        <v>97.75</v>
      </c>
      <c r="W80" s="735"/>
      <c r="X80" s="735"/>
      <c r="Y80" s="735"/>
      <c r="Z80" s="736" t="s">
        <v>24</v>
      </c>
      <c r="AA80" s="736"/>
      <c r="AB80" s="736"/>
      <c r="AC80" s="736"/>
      <c r="AD80" s="736"/>
      <c r="AE80" s="736"/>
      <c r="AF80" s="736" t="s">
        <v>24</v>
      </c>
      <c r="AG80" s="736"/>
      <c r="AH80" s="736"/>
      <c r="AI80" s="736"/>
      <c r="AJ80" s="736"/>
      <c r="AK80" s="736" t="s">
        <v>24</v>
      </c>
      <c r="AL80" s="736"/>
      <c r="AM80" s="736"/>
      <c r="AN80" s="736"/>
      <c r="AO80" s="736"/>
      <c r="AP80" s="736"/>
      <c r="AQ80" s="736" t="s">
        <v>24</v>
      </c>
      <c r="AR80" s="736"/>
      <c r="AS80" s="736"/>
      <c r="AT80" s="736"/>
      <c r="AU80" s="736"/>
      <c r="AV80" s="736"/>
      <c r="AW80" s="735">
        <f>AW49+AW51+AW52+AW53+AW54+AW55+AW56+AW57+AW58+AW59+AW60+AW61+AW62+AW63+AW64+AW65+AW66+AW67+AW68+AW69+AW70+AW71+AW72+AW73+AW74+AW75+AW76+AW78+AW79+AW77</f>
        <v>30949972.709999997</v>
      </c>
      <c r="AX80" s="735"/>
      <c r="AY80" s="735"/>
      <c r="AZ80" s="737"/>
      <c r="BA80" s="260"/>
      <c r="BB80" s="260"/>
      <c r="BC80" s="260"/>
      <c r="BD80" s="260"/>
      <c r="BE80" s="260"/>
      <c r="BF80" s="260"/>
    </row>
    <row r="81" spans="1:58" ht="4.5" customHeight="1" x14ac:dyDescent="0.25">
      <c r="A81" s="281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78"/>
      <c r="AU81" s="278"/>
      <c r="AV81" s="229"/>
      <c r="AW81" s="229"/>
      <c r="AX81" s="229"/>
      <c r="AY81" s="229"/>
      <c r="AZ81" s="229"/>
      <c r="BA81" s="260"/>
      <c r="BB81" s="260"/>
      <c r="BC81" s="260"/>
      <c r="BD81" s="260"/>
      <c r="BE81" s="260"/>
      <c r="BF81" s="260"/>
    </row>
    <row r="82" spans="1:58" ht="32.25" customHeight="1" x14ac:dyDescent="0.25">
      <c r="A82" s="282"/>
      <c r="B82" s="789" t="s">
        <v>1057</v>
      </c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N82" s="789"/>
      <c r="O82" s="789"/>
      <c r="P82" s="789"/>
      <c r="Q82" s="789"/>
      <c r="R82" s="789"/>
      <c r="S82" s="789"/>
      <c r="T82" s="789"/>
      <c r="U82" s="789"/>
      <c r="V82" s="789"/>
      <c r="W82" s="789"/>
      <c r="X82" s="789"/>
      <c r="Y82" s="789"/>
      <c r="Z82" s="789"/>
      <c r="AA82" s="789"/>
      <c r="AB82" s="789"/>
      <c r="AC82" s="789"/>
      <c r="AD82" s="789"/>
      <c r="AE82" s="789"/>
      <c r="AF82" s="789"/>
      <c r="AG82" s="789"/>
      <c r="AH82" s="789"/>
      <c r="AI82" s="789"/>
      <c r="AJ82" s="789"/>
      <c r="AK82" s="789"/>
      <c r="AL82" s="789"/>
      <c r="AM82" s="789"/>
      <c r="AN82" s="789"/>
      <c r="AO82" s="789"/>
      <c r="AP82" s="789"/>
      <c r="AQ82" s="789"/>
      <c r="AR82" s="789"/>
      <c r="AS82" s="789"/>
      <c r="AT82" s="789"/>
      <c r="AU82" s="789"/>
      <c r="AV82" s="789"/>
      <c r="AW82" s="789"/>
      <c r="AX82" s="789"/>
      <c r="AY82" s="789"/>
      <c r="AZ82" s="789"/>
      <c r="BA82" s="288"/>
      <c r="BB82" s="288"/>
      <c r="BC82" s="288"/>
      <c r="BD82" s="288"/>
      <c r="BE82" s="288"/>
      <c r="BF82" s="288"/>
    </row>
    <row r="83" spans="1:58" ht="7.5" customHeight="1" x14ac:dyDescent="0.25">
      <c r="A83" s="228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customHeight="1" x14ac:dyDescent="0.25">
      <c r="A84" s="278"/>
      <c r="B84" s="790" t="s">
        <v>276</v>
      </c>
      <c r="C84" s="790"/>
      <c r="D84" s="790"/>
      <c r="E84" s="790"/>
      <c r="F84" s="790"/>
      <c r="G84" s="790"/>
      <c r="H84" s="790"/>
      <c r="I84" s="790"/>
      <c r="J84" s="790"/>
      <c r="K84" s="793" t="s">
        <v>517</v>
      </c>
      <c r="L84" s="793"/>
      <c r="M84" s="793"/>
      <c r="N84" s="793"/>
      <c r="O84" s="793"/>
      <c r="P84" s="793"/>
      <c r="Q84" s="793"/>
      <c r="R84" s="793"/>
      <c r="S84" s="793"/>
      <c r="T84" s="794" t="s">
        <v>3</v>
      </c>
      <c r="U84" s="795"/>
      <c r="V84" s="794" t="s">
        <v>475</v>
      </c>
      <c r="W84" s="800"/>
      <c r="X84" s="800"/>
      <c r="Y84" s="795"/>
      <c r="Z84" s="803" t="s">
        <v>208</v>
      </c>
      <c r="AA84" s="804"/>
      <c r="AB84" s="804"/>
      <c r="AC84" s="804"/>
      <c r="AD84" s="804"/>
      <c r="AE84" s="804"/>
      <c r="AF84" s="804"/>
      <c r="AG84" s="804"/>
      <c r="AH84" s="804"/>
      <c r="AI84" s="804"/>
      <c r="AJ84" s="804"/>
      <c r="AK84" s="804"/>
      <c r="AL84" s="804"/>
      <c r="AM84" s="804"/>
      <c r="AN84" s="804"/>
      <c r="AO84" s="804"/>
      <c r="AP84" s="804"/>
      <c r="AQ84" s="804"/>
      <c r="AR84" s="804"/>
      <c r="AS84" s="804"/>
      <c r="AT84" s="804"/>
      <c r="AU84" s="804"/>
      <c r="AV84" s="805"/>
      <c r="AW84" s="779" t="s">
        <v>232</v>
      </c>
      <c r="AX84" s="752"/>
      <c r="AY84" s="752"/>
      <c r="AZ84" s="752"/>
      <c r="BA84" s="260"/>
      <c r="BB84" s="260"/>
      <c r="BC84" s="260"/>
      <c r="BD84" s="260"/>
      <c r="BE84" s="260"/>
      <c r="BF84" s="260"/>
    </row>
    <row r="85" spans="1:58" ht="15" customHeight="1" x14ac:dyDescent="0.25">
      <c r="A85" s="229"/>
      <c r="B85" s="791"/>
      <c r="C85" s="791"/>
      <c r="D85" s="791"/>
      <c r="E85" s="791"/>
      <c r="F85" s="791"/>
      <c r="G85" s="791"/>
      <c r="H85" s="791"/>
      <c r="I85" s="791"/>
      <c r="J85" s="791"/>
      <c r="K85" s="793"/>
      <c r="L85" s="793"/>
      <c r="M85" s="793"/>
      <c r="N85" s="793"/>
      <c r="O85" s="793"/>
      <c r="P85" s="793"/>
      <c r="Q85" s="793"/>
      <c r="R85" s="793"/>
      <c r="S85" s="793"/>
      <c r="T85" s="796"/>
      <c r="U85" s="797"/>
      <c r="V85" s="796"/>
      <c r="W85" s="801"/>
      <c r="X85" s="801"/>
      <c r="Y85" s="797"/>
      <c r="Z85" s="779" t="s">
        <v>275</v>
      </c>
      <c r="AA85" s="752"/>
      <c r="AB85" s="752"/>
      <c r="AC85" s="752"/>
      <c r="AD85" s="752"/>
      <c r="AE85" s="765"/>
      <c r="AF85" s="776" t="s">
        <v>5</v>
      </c>
      <c r="AG85" s="777"/>
      <c r="AH85" s="777"/>
      <c r="AI85" s="777"/>
      <c r="AJ85" s="777"/>
      <c r="AK85" s="777"/>
      <c r="AL85" s="777"/>
      <c r="AM85" s="777"/>
      <c r="AN85" s="777"/>
      <c r="AO85" s="777"/>
      <c r="AP85" s="777"/>
      <c r="AQ85" s="777"/>
      <c r="AR85" s="777"/>
      <c r="AS85" s="777"/>
      <c r="AT85" s="777"/>
      <c r="AU85" s="777"/>
      <c r="AV85" s="778"/>
      <c r="AW85" s="806"/>
      <c r="AX85" s="740"/>
      <c r="AY85" s="740"/>
      <c r="AZ85" s="740"/>
      <c r="BA85" s="260"/>
      <c r="BB85" s="260"/>
      <c r="BC85" s="260"/>
      <c r="BD85" s="260"/>
      <c r="BE85" s="260"/>
      <c r="BF85" s="260"/>
    </row>
    <row r="86" spans="1:58" ht="15" customHeight="1" x14ac:dyDescent="0.25">
      <c r="A86" s="279"/>
      <c r="B86" s="791"/>
      <c r="C86" s="791"/>
      <c r="D86" s="791"/>
      <c r="E86" s="791"/>
      <c r="F86" s="791"/>
      <c r="G86" s="791"/>
      <c r="H86" s="791"/>
      <c r="I86" s="791"/>
      <c r="J86" s="791"/>
      <c r="K86" s="793"/>
      <c r="L86" s="793"/>
      <c r="M86" s="793"/>
      <c r="N86" s="793"/>
      <c r="O86" s="793"/>
      <c r="P86" s="793"/>
      <c r="Q86" s="793"/>
      <c r="R86" s="793"/>
      <c r="S86" s="793"/>
      <c r="T86" s="796"/>
      <c r="U86" s="797"/>
      <c r="V86" s="796"/>
      <c r="W86" s="801"/>
      <c r="X86" s="801"/>
      <c r="Y86" s="797"/>
      <c r="Z86" s="806"/>
      <c r="AA86" s="740"/>
      <c r="AB86" s="740"/>
      <c r="AC86" s="740"/>
      <c r="AD86" s="740"/>
      <c r="AE86" s="741"/>
      <c r="AF86" s="779" t="s">
        <v>19</v>
      </c>
      <c r="AG86" s="752"/>
      <c r="AH86" s="752"/>
      <c r="AI86" s="752"/>
      <c r="AJ86" s="765"/>
      <c r="AK86" s="781" t="s">
        <v>478</v>
      </c>
      <c r="AL86" s="782"/>
      <c r="AM86" s="782"/>
      <c r="AN86" s="782"/>
      <c r="AO86" s="782"/>
      <c r="AP86" s="782"/>
      <c r="AQ86" s="782"/>
      <c r="AR86" s="782"/>
      <c r="AS86" s="782"/>
      <c r="AT86" s="782"/>
      <c r="AU86" s="782"/>
      <c r="AV86" s="783"/>
      <c r="AW86" s="806"/>
      <c r="AX86" s="740"/>
      <c r="AY86" s="740"/>
      <c r="AZ86" s="740"/>
      <c r="BA86" s="260"/>
      <c r="BB86" s="260"/>
      <c r="BC86" s="260"/>
      <c r="BD86" s="260"/>
      <c r="BE86" s="260"/>
      <c r="BF86" s="260"/>
    </row>
    <row r="87" spans="1:58" ht="25.5" customHeight="1" x14ac:dyDescent="0.25">
      <c r="A87" s="280"/>
      <c r="B87" s="792"/>
      <c r="C87" s="792"/>
      <c r="D87" s="792"/>
      <c r="E87" s="792"/>
      <c r="F87" s="792"/>
      <c r="G87" s="792"/>
      <c r="H87" s="792"/>
      <c r="I87" s="792"/>
      <c r="J87" s="792"/>
      <c r="K87" s="793"/>
      <c r="L87" s="793"/>
      <c r="M87" s="793"/>
      <c r="N87" s="793"/>
      <c r="O87" s="793"/>
      <c r="P87" s="793"/>
      <c r="Q87" s="793"/>
      <c r="R87" s="793"/>
      <c r="S87" s="793"/>
      <c r="T87" s="798"/>
      <c r="U87" s="799"/>
      <c r="V87" s="798"/>
      <c r="W87" s="802"/>
      <c r="X87" s="802"/>
      <c r="Y87" s="799"/>
      <c r="Z87" s="780"/>
      <c r="AA87" s="766"/>
      <c r="AB87" s="766"/>
      <c r="AC87" s="766"/>
      <c r="AD87" s="766"/>
      <c r="AE87" s="767"/>
      <c r="AF87" s="780"/>
      <c r="AG87" s="766"/>
      <c r="AH87" s="766"/>
      <c r="AI87" s="766"/>
      <c r="AJ87" s="767"/>
      <c r="AK87" s="780" t="s">
        <v>479</v>
      </c>
      <c r="AL87" s="766"/>
      <c r="AM87" s="766"/>
      <c r="AN87" s="766"/>
      <c r="AO87" s="766"/>
      <c r="AP87" s="767"/>
      <c r="AQ87" s="780" t="s">
        <v>480</v>
      </c>
      <c r="AR87" s="766"/>
      <c r="AS87" s="766"/>
      <c r="AT87" s="766"/>
      <c r="AU87" s="766"/>
      <c r="AV87" s="767"/>
      <c r="AW87" s="780"/>
      <c r="AX87" s="766"/>
      <c r="AY87" s="766"/>
      <c r="AZ87" s="766"/>
      <c r="BA87" s="260"/>
      <c r="BB87" s="260"/>
      <c r="BC87" s="260"/>
      <c r="BD87" s="260"/>
      <c r="BE87" s="260"/>
      <c r="BF87" s="260"/>
    </row>
    <row r="88" spans="1:58" s="194" customFormat="1" ht="11.25" customHeight="1" thickBot="1" x14ac:dyDescent="0.25">
      <c r="A88" s="279"/>
      <c r="B88" s="785">
        <v>1</v>
      </c>
      <c r="C88" s="785"/>
      <c r="D88" s="785"/>
      <c r="E88" s="785"/>
      <c r="F88" s="785"/>
      <c r="G88" s="785"/>
      <c r="H88" s="785"/>
      <c r="I88" s="785"/>
      <c r="J88" s="785"/>
      <c r="K88" s="775">
        <v>2</v>
      </c>
      <c r="L88" s="775"/>
      <c r="M88" s="775"/>
      <c r="N88" s="775"/>
      <c r="O88" s="775"/>
      <c r="P88" s="775"/>
      <c r="Q88" s="775"/>
      <c r="R88" s="775"/>
      <c r="S88" s="775"/>
      <c r="T88" s="775">
        <v>3</v>
      </c>
      <c r="U88" s="775"/>
      <c r="V88" s="775">
        <v>4</v>
      </c>
      <c r="W88" s="775"/>
      <c r="X88" s="775"/>
      <c r="Y88" s="775"/>
      <c r="Z88" s="775">
        <v>5</v>
      </c>
      <c r="AA88" s="775"/>
      <c r="AB88" s="775"/>
      <c r="AC88" s="775"/>
      <c r="AD88" s="775"/>
      <c r="AE88" s="775"/>
      <c r="AF88" s="775">
        <v>6</v>
      </c>
      <c r="AG88" s="775"/>
      <c r="AH88" s="775"/>
      <c r="AI88" s="775"/>
      <c r="AJ88" s="775"/>
      <c r="AK88" s="775">
        <v>7</v>
      </c>
      <c r="AL88" s="775"/>
      <c r="AM88" s="775"/>
      <c r="AN88" s="775"/>
      <c r="AO88" s="775"/>
      <c r="AP88" s="775"/>
      <c r="AQ88" s="775">
        <v>8</v>
      </c>
      <c r="AR88" s="775"/>
      <c r="AS88" s="775"/>
      <c r="AT88" s="775"/>
      <c r="AU88" s="775"/>
      <c r="AV88" s="775"/>
      <c r="AW88" s="784">
        <v>9</v>
      </c>
      <c r="AX88" s="785"/>
      <c r="AY88" s="785"/>
      <c r="AZ88" s="785"/>
      <c r="BA88" s="260"/>
      <c r="BB88" s="260"/>
      <c r="BC88" s="260"/>
      <c r="BD88" s="260"/>
      <c r="BE88" s="260"/>
      <c r="BF88" s="260"/>
    </row>
    <row r="89" spans="1:58" ht="24.75" customHeight="1" x14ac:dyDescent="0.25">
      <c r="A89" s="279"/>
      <c r="B89" s="752" t="s">
        <v>939</v>
      </c>
      <c r="C89" s="752"/>
      <c r="D89" s="752"/>
      <c r="E89" s="752"/>
      <c r="F89" s="752"/>
      <c r="G89" s="752"/>
      <c r="H89" s="752"/>
      <c r="I89" s="752"/>
      <c r="J89" s="765"/>
      <c r="K89" s="729" t="s">
        <v>940</v>
      </c>
      <c r="L89" s="729"/>
      <c r="M89" s="729"/>
      <c r="N89" s="729"/>
      <c r="O89" s="729"/>
      <c r="P89" s="729"/>
      <c r="Q89" s="729"/>
      <c r="R89" s="729"/>
      <c r="S89" s="729"/>
      <c r="T89" s="768" t="s">
        <v>21</v>
      </c>
      <c r="U89" s="769"/>
      <c r="V89" s="770">
        <v>1</v>
      </c>
      <c r="W89" s="770"/>
      <c r="X89" s="770"/>
      <c r="Y89" s="770"/>
      <c r="Z89" s="770">
        <v>40832</v>
      </c>
      <c r="AA89" s="770"/>
      <c r="AB89" s="770"/>
      <c r="AC89" s="770"/>
      <c r="AD89" s="770"/>
      <c r="AE89" s="770"/>
      <c r="AF89" s="770">
        <v>29166</v>
      </c>
      <c r="AG89" s="770"/>
      <c r="AH89" s="770"/>
      <c r="AI89" s="770"/>
      <c r="AJ89" s="770"/>
      <c r="AK89" s="770">
        <v>11666</v>
      </c>
      <c r="AL89" s="770"/>
      <c r="AM89" s="770"/>
      <c r="AN89" s="770"/>
      <c r="AO89" s="770"/>
      <c r="AP89" s="770"/>
      <c r="AQ89" s="770">
        <v>0</v>
      </c>
      <c r="AR89" s="770"/>
      <c r="AS89" s="770"/>
      <c r="AT89" s="770"/>
      <c r="AU89" s="770"/>
      <c r="AV89" s="770"/>
      <c r="AW89" s="770">
        <f>40832*12</f>
        <v>489984</v>
      </c>
      <c r="AX89" s="770"/>
      <c r="AY89" s="770"/>
      <c r="AZ89" s="771"/>
      <c r="BA89" s="260"/>
      <c r="BB89" s="260"/>
      <c r="BC89" s="260"/>
      <c r="BD89" s="260"/>
      <c r="BE89" s="260"/>
      <c r="BF89" s="260"/>
    </row>
    <row r="90" spans="1:58" ht="18" hidden="1" customHeight="1" x14ac:dyDescent="0.25">
      <c r="A90" s="279"/>
      <c r="B90" s="766"/>
      <c r="C90" s="766"/>
      <c r="D90" s="766"/>
      <c r="E90" s="766"/>
      <c r="F90" s="766"/>
      <c r="G90" s="766"/>
      <c r="H90" s="766"/>
      <c r="I90" s="766"/>
      <c r="J90" s="767"/>
      <c r="K90" s="729"/>
      <c r="L90" s="729"/>
      <c r="M90" s="729"/>
      <c r="N90" s="729"/>
      <c r="O90" s="729"/>
      <c r="P90" s="729"/>
      <c r="Q90" s="729"/>
      <c r="R90" s="729"/>
      <c r="S90" s="729"/>
      <c r="T90" s="738"/>
      <c r="U90" s="739"/>
      <c r="V90" s="729"/>
      <c r="W90" s="729"/>
      <c r="X90" s="729"/>
      <c r="Y90" s="729"/>
      <c r="Z90" s="729"/>
      <c r="AA90" s="729"/>
      <c r="AB90" s="729"/>
      <c r="AC90" s="729"/>
      <c r="AD90" s="729"/>
      <c r="AE90" s="729"/>
      <c r="AF90" s="729"/>
      <c r="AG90" s="729"/>
      <c r="AH90" s="729"/>
      <c r="AI90" s="729"/>
      <c r="AJ90" s="729"/>
      <c r="AK90" s="729"/>
      <c r="AL90" s="729"/>
      <c r="AM90" s="729"/>
      <c r="AN90" s="729"/>
      <c r="AO90" s="729"/>
      <c r="AP90" s="729"/>
      <c r="AQ90" s="729"/>
      <c r="AR90" s="729"/>
      <c r="AS90" s="729"/>
      <c r="AT90" s="729"/>
      <c r="AU90" s="729"/>
      <c r="AV90" s="729"/>
      <c r="AW90" s="729"/>
      <c r="AX90" s="729"/>
      <c r="AY90" s="729"/>
      <c r="AZ90" s="730"/>
      <c r="BA90" s="260"/>
      <c r="BB90" s="260"/>
      <c r="BC90" s="260"/>
      <c r="BD90" s="260"/>
      <c r="BE90" s="260"/>
      <c r="BF90" s="260"/>
    </row>
    <row r="91" spans="1:58" ht="18" customHeight="1" x14ac:dyDescent="0.25">
      <c r="A91" s="279"/>
      <c r="B91" s="752" t="s">
        <v>941</v>
      </c>
      <c r="C91" s="752"/>
      <c r="D91" s="752"/>
      <c r="E91" s="752"/>
      <c r="F91" s="752"/>
      <c r="G91" s="752"/>
      <c r="H91" s="752"/>
      <c r="I91" s="752"/>
      <c r="J91" s="765"/>
      <c r="K91" s="729" t="s">
        <v>942</v>
      </c>
      <c r="L91" s="729"/>
      <c r="M91" s="729"/>
      <c r="N91" s="729"/>
      <c r="O91" s="729"/>
      <c r="P91" s="729"/>
      <c r="Q91" s="729"/>
      <c r="R91" s="729"/>
      <c r="S91" s="729"/>
      <c r="T91" s="738"/>
      <c r="U91" s="739"/>
      <c r="V91" s="729">
        <v>1</v>
      </c>
      <c r="W91" s="729"/>
      <c r="X91" s="729"/>
      <c r="Y91" s="729"/>
      <c r="Z91" s="729">
        <v>32666.2</v>
      </c>
      <c r="AA91" s="729"/>
      <c r="AB91" s="729"/>
      <c r="AC91" s="729"/>
      <c r="AD91" s="729"/>
      <c r="AE91" s="729"/>
      <c r="AF91" s="729">
        <v>23333</v>
      </c>
      <c r="AG91" s="729"/>
      <c r="AH91" s="729"/>
      <c r="AI91" s="729"/>
      <c r="AJ91" s="729"/>
      <c r="AK91" s="729">
        <v>9333.2000000000007</v>
      </c>
      <c r="AL91" s="729"/>
      <c r="AM91" s="729"/>
      <c r="AN91" s="729"/>
      <c r="AO91" s="729"/>
      <c r="AP91" s="729"/>
      <c r="AQ91" s="729">
        <f>Z91-AF91-AK91</f>
        <v>0</v>
      </c>
      <c r="AR91" s="729"/>
      <c r="AS91" s="729"/>
      <c r="AT91" s="729"/>
      <c r="AU91" s="729"/>
      <c r="AV91" s="729"/>
      <c r="AW91" s="729">
        <f>Z91*12</f>
        <v>391994.4</v>
      </c>
      <c r="AX91" s="729"/>
      <c r="AY91" s="729"/>
      <c r="AZ91" s="730"/>
      <c r="BA91" s="260"/>
      <c r="BB91" s="260"/>
      <c r="BC91" s="260"/>
      <c r="BD91" s="260"/>
      <c r="BE91" s="260"/>
      <c r="BF91" s="260"/>
    </row>
    <row r="92" spans="1:58" ht="18" customHeight="1" x14ac:dyDescent="0.25">
      <c r="A92" s="279"/>
      <c r="B92" s="740"/>
      <c r="C92" s="740"/>
      <c r="D92" s="740"/>
      <c r="E92" s="740"/>
      <c r="F92" s="740"/>
      <c r="G92" s="740"/>
      <c r="H92" s="740"/>
      <c r="I92" s="740"/>
      <c r="J92" s="741"/>
      <c r="K92" s="729" t="s">
        <v>943</v>
      </c>
      <c r="L92" s="729"/>
      <c r="M92" s="729"/>
      <c r="N92" s="729"/>
      <c r="O92" s="729"/>
      <c r="P92" s="729"/>
      <c r="Q92" s="729"/>
      <c r="R92" s="729"/>
      <c r="S92" s="729"/>
      <c r="T92" s="738"/>
      <c r="U92" s="739"/>
      <c r="V92" s="729">
        <v>3</v>
      </c>
      <c r="W92" s="729"/>
      <c r="X92" s="729"/>
      <c r="Y92" s="729"/>
      <c r="Z92" s="729">
        <v>32893.94</v>
      </c>
      <c r="AA92" s="729"/>
      <c r="AB92" s="729"/>
      <c r="AC92" s="729"/>
      <c r="AD92" s="729"/>
      <c r="AE92" s="729"/>
      <c r="AF92" s="729">
        <v>7911</v>
      </c>
      <c r="AG92" s="729"/>
      <c r="AH92" s="729"/>
      <c r="AI92" s="729"/>
      <c r="AJ92" s="729"/>
      <c r="AK92" s="729">
        <v>9398.27</v>
      </c>
      <c r="AL92" s="729"/>
      <c r="AM92" s="729"/>
      <c r="AN92" s="729"/>
      <c r="AO92" s="729"/>
      <c r="AP92" s="729"/>
      <c r="AQ92" s="729">
        <f>Z92-AF92-AK92</f>
        <v>15584.670000000002</v>
      </c>
      <c r="AR92" s="729"/>
      <c r="AS92" s="729"/>
      <c r="AT92" s="729"/>
      <c r="AU92" s="729"/>
      <c r="AV92" s="729"/>
      <c r="AW92" s="729">
        <f>Z92*12*V92</f>
        <v>1184181.8400000001</v>
      </c>
      <c r="AX92" s="729"/>
      <c r="AY92" s="729"/>
      <c r="AZ92" s="730"/>
      <c r="BA92" s="260"/>
      <c r="BB92" s="260"/>
      <c r="BC92" s="260"/>
      <c r="BD92" s="260"/>
      <c r="BE92" s="260"/>
      <c r="BF92" s="260"/>
    </row>
    <row r="93" spans="1:58" ht="30" customHeight="1" x14ac:dyDescent="0.25">
      <c r="A93" s="279"/>
      <c r="B93" s="740"/>
      <c r="C93" s="740"/>
      <c r="D93" s="740"/>
      <c r="E93" s="740"/>
      <c r="F93" s="740"/>
      <c r="G93" s="740"/>
      <c r="H93" s="740"/>
      <c r="I93" s="740"/>
      <c r="J93" s="741"/>
      <c r="K93" s="729" t="s">
        <v>1032</v>
      </c>
      <c r="L93" s="729"/>
      <c r="M93" s="729"/>
      <c r="N93" s="729"/>
      <c r="O93" s="729"/>
      <c r="P93" s="729"/>
      <c r="Q93" s="729"/>
      <c r="R93" s="729"/>
      <c r="S93" s="729"/>
      <c r="T93" s="738"/>
      <c r="U93" s="739"/>
      <c r="V93" s="729">
        <v>1</v>
      </c>
      <c r="W93" s="729"/>
      <c r="X93" s="729"/>
      <c r="Y93" s="729"/>
      <c r="Z93" s="729">
        <v>28835.03</v>
      </c>
      <c r="AA93" s="729"/>
      <c r="AB93" s="729"/>
      <c r="AC93" s="729"/>
      <c r="AD93" s="729"/>
      <c r="AE93" s="729"/>
      <c r="AF93" s="729">
        <v>4963</v>
      </c>
      <c r="AG93" s="729"/>
      <c r="AH93" s="729"/>
      <c r="AI93" s="729"/>
      <c r="AJ93" s="729"/>
      <c r="AK93" s="729">
        <v>8238.58</v>
      </c>
      <c r="AL93" s="729"/>
      <c r="AM93" s="729"/>
      <c r="AN93" s="729"/>
      <c r="AO93" s="729"/>
      <c r="AP93" s="729"/>
      <c r="AQ93" s="729">
        <f t="shared" ref="AQ93:AQ94" si="30">Z93-AF93-AK93</f>
        <v>15633.449999999999</v>
      </c>
      <c r="AR93" s="729"/>
      <c r="AS93" s="729"/>
      <c r="AT93" s="729"/>
      <c r="AU93" s="729"/>
      <c r="AV93" s="729"/>
      <c r="AW93" s="729">
        <f t="shared" ref="AW93:AW118" si="31">Z93*12*V93</f>
        <v>346020.36</v>
      </c>
      <c r="AX93" s="729"/>
      <c r="AY93" s="729"/>
      <c r="AZ93" s="730"/>
      <c r="BA93" s="260"/>
      <c r="BB93" s="260"/>
      <c r="BC93" s="260"/>
      <c r="BD93" s="260"/>
      <c r="BE93" s="260"/>
      <c r="BF93" s="260"/>
    </row>
    <row r="94" spans="1:58" ht="42.75" customHeight="1" x14ac:dyDescent="0.25">
      <c r="A94" s="279"/>
      <c r="B94" s="740"/>
      <c r="C94" s="740"/>
      <c r="D94" s="740"/>
      <c r="E94" s="740"/>
      <c r="F94" s="740"/>
      <c r="G94" s="740"/>
      <c r="H94" s="740"/>
      <c r="I94" s="740"/>
      <c r="J94" s="741"/>
      <c r="K94" s="729" t="s">
        <v>1033</v>
      </c>
      <c r="L94" s="729"/>
      <c r="M94" s="729"/>
      <c r="N94" s="729"/>
      <c r="O94" s="729"/>
      <c r="P94" s="729"/>
      <c r="Q94" s="729"/>
      <c r="R94" s="729"/>
      <c r="S94" s="729"/>
      <c r="T94" s="738"/>
      <c r="U94" s="739"/>
      <c r="V94" s="729">
        <f>12+0.5+0.5+0.4</f>
        <v>13.4</v>
      </c>
      <c r="W94" s="729"/>
      <c r="X94" s="729"/>
      <c r="Y94" s="729"/>
      <c r="Z94" s="729">
        <v>28835.03</v>
      </c>
      <c r="AA94" s="729"/>
      <c r="AB94" s="729"/>
      <c r="AC94" s="729"/>
      <c r="AD94" s="729"/>
      <c r="AE94" s="729"/>
      <c r="AF94" s="729">
        <v>4963</v>
      </c>
      <c r="AG94" s="729"/>
      <c r="AH94" s="729"/>
      <c r="AI94" s="729"/>
      <c r="AJ94" s="729"/>
      <c r="AK94" s="729">
        <v>8238.58</v>
      </c>
      <c r="AL94" s="729"/>
      <c r="AM94" s="729"/>
      <c r="AN94" s="729"/>
      <c r="AO94" s="729"/>
      <c r="AP94" s="729"/>
      <c r="AQ94" s="729">
        <f t="shared" si="30"/>
        <v>15633.449999999999</v>
      </c>
      <c r="AR94" s="729"/>
      <c r="AS94" s="729"/>
      <c r="AT94" s="729"/>
      <c r="AU94" s="729"/>
      <c r="AV94" s="729"/>
      <c r="AW94" s="729">
        <f t="shared" si="31"/>
        <v>4636672.824</v>
      </c>
      <c r="AX94" s="729"/>
      <c r="AY94" s="729"/>
      <c r="AZ94" s="730"/>
      <c r="BA94" s="260"/>
      <c r="BB94" s="260"/>
      <c r="BC94" s="260"/>
      <c r="BD94" s="260"/>
      <c r="BE94" s="260"/>
      <c r="BF94" s="260"/>
    </row>
    <row r="95" spans="1:58" ht="50.25" customHeight="1" x14ac:dyDescent="0.25">
      <c r="A95" s="279"/>
      <c r="B95" s="766"/>
      <c r="C95" s="766"/>
      <c r="D95" s="766"/>
      <c r="E95" s="766"/>
      <c r="F95" s="766"/>
      <c r="G95" s="766"/>
      <c r="H95" s="766"/>
      <c r="I95" s="766"/>
      <c r="J95" s="767"/>
      <c r="K95" s="729" t="s">
        <v>1034</v>
      </c>
      <c r="L95" s="729"/>
      <c r="M95" s="729"/>
      <c r="N95" s="729"/>
      <c r="O95" s="729"/>
      <c r="P95" s="729"/>
      <c r="Q95" s="729"/>
      <c r="R95" s="729"/>
      <c r="S95" s="729"/>
      <c r="T95" s="738"/>
      <c r="U95" s="739"/>
      <c r="V95" s="729">
        <v>11</v>
      </c>
      <c r="W95" s="729"/>
      <c r="X95" s="729"/>
      <c r="Y95" s="729"/>
      <c r="Z95" s="729">
        <v>28835.03</v>
      </c>
      <c r="AA95" s="729"/>
      <c r="AB95" s="729"/>
      <c r="AC95" s="729"/>
      <c r="AD95" s="729"/>
      <c r="AE95" s="729"/>
      <c r="AF95" s="729">
        <v>4963</v>
      </c>
      <c r="AG95" s="729"/>
      <c r="AH95" s="729"/>
      <c r="AI95" s="729"/>
      <c r="AJ95" s="729"/>
      <c r="AK95" s="729">
        <v>8238.58</v>
      </c>
      <c r="AL95" s="729"/>
      <c r="AM95" s="729"/>
      <c r="AN95" s="729"/>
      <c r="AO95" s="729"/>
      <c r="AP95" s="729"/>
      <c r="AQ95" s="729">
        <f>Z95-AF95-AK95</f>
        <v>15633.449999999999</v>
      </c>
      <c r="AR95" s="729"/>
      <c r="AS95" s="729"/>
      <c r="AT95" s="729"/>
      <c r="AU95" s="729"/>
      <c r="AV95" s="729"/>
      <c r="AW95" s="729">
        <f t="shared" si="31"/>
        <v>3806223.96</v>
      </c>
      <c r="AX95" s="729"/>
      <c r="AY95" s="729"/>
      <c r="AZ95" s="730"/>
      <c r="BA95" s="260"/>
      <c r="BB95" s="260"/>
      <c r="BC95" s="260"/>
      <c r="BD95" s="260"/>
      <c r="BE95" s="260"/>
      <c r="BF95" s="260"/>
    </row>
    <row r="96" spans="1:58" ht="18" customHeight="1" x14ac:dyDescent="0.25">
      <c r="A96" s="772" t="s">
        <v>1047</v>
      </c>
      <c r="B96" s="755"/>
      <c r="C96" s="755"/>
      <c r="D96" s="755"/>
      <c r="E96" s="755"/>
      <c r="F96" s="755"/>
      <c r="G96" s="755"/>
      <c r="H96" s="755"/>
      <c r="I96" s="755"/>
      <c r="J96" s="756"/>
      <c r="K96" s="729" t="s">
        <v>1045</v>
      </c>
      <c r="L96" s="729"/>
      <c r="M96" s="729"/>
      <c r="N96" s="729"/>
      <c r="O96" s="729"/>
      <c r="P96" s="729"/>
      <c r="Q96" s="729"/>
      <c r="R96" s="729"/>
      <c r="S96" s="729"/>
      <c r="T96" s="738"/>
      <c r="U96" s="739"/>
      <c r="V96" s="729">
        <f>1+1+1+1+0.5+0.5+0.5+0.5</f>
        <v>6</v>
      </c>
      <c r="W96" s="729"/>
      <c r="X96" s="729"/>
      <c r="Y96" s="729"/>
      <c r="Z96" s="729">
        <v>26214.720000000001</v>
      </c>
      <c r="AA96" s="729"/>
      <c r="AB96" s="729"/>
      <c r="AC96" s="729"/>
      <c r="AD96" s="729"/>
      <c r="AE96" s="729"/>
      <c r="AF96" s="729">
        <v>4512</v>
      </c>
      <c r="AG96" s="729"/>
      <c r="AH96" s="729"/>
      <c r="AI96" s="729"/>
      <c r="AJ96" s="729"/>
      <c r="AK96" s="729">
        <v>7489.92</v>
      </c>
      <c r="AL96" s="729"/>
      <c r="AM96" s="729"/>
      <c r="AN96" s="729"/>
      <c r="AO96" s="729"/>
      <c r="AP96" s="729"/>
      <c r="AQ96" s="729">
        <f t="shared" ref="AQ96:AQ119" si="32">Z96-AF96-AK96</f>
        <v>14212.800000000001</v>
      </c>
      <c r="AR96" s="729"/>
      <c r="AS96" s="729"/>
      <c r="AT96" s="729"/>
      <c r="AU96" s="729"/>
      <c r="AV96" s="729"/>
      <c r="AW96" s="729">
        <f t="shared" si="31"/>
        <v>1887459.84</v>
      </c>
      <c r="AX96" s="729"/>
      <c r="AY96" s="729"/>
      <c r="AZ96" s="730"/>
      <c r="BA96" s="260"/>
      <c r="BB96" s="260"/>
      <c r="BC96" s="260"/>
      <c r="BD96" s="260"/>
      <c r="BE96" s="260"/>
      <c r="BF96" s="260"/>
    </row>
    <row r="97" spans="1:58" ht="18" customHeight="1" x14ac:dyDescent="0.25">
      <c r="A97" s="773"/>
      <c r="B97" s="773"/>
      <c r="C97" s="773"/>
      <c r="D97" s="773"/>
      <c r="E97" s="773"/>
      <c r="F97" s="773"/>
      <c r="G97" s="773"/>
      <c r="H97" s="773"/>
      <c r="I97" s="773"/>
      <c r="J97" s="774"/>
      <c r="K97" s="761" t="s">
        <v>1046</v>
      </c>
      <c r="L97" s="761"/>
      <c r="M97" s="761"/>
      <c r="N97" s="761"/>
      <c r="O97" s="761"/>
      <c r="P97" s="761"/>
      <c r="Q97" s="761"/>
      <c r="R97" s="761"/>
      <c r="S97" s="761"/>
      <c r="T97" s="762"/>
      <c r="U97" s="763"/>
      <c r="V97" s="761">
        <v>1</v>
      </c>
      <c r="W97" s="761"/>
      <c r="X97" s="761"/>
      <c r="Y97" s="761"/>
      <c r="Z97" s="729">
        <v>26214.720000000001</v>
      </c>
      <c r="AA97" s="729"/>
      <c r="AB97" s="729"/>
      <c r="AC97" s="729"/>
      <c r="AD97" s="729"/>
      <c r="AE97" s="729"/>
      <c r="AF97" s="729">
        <v>4512</v>
      </c>
      <c r="AG97" s="729"/>
      <c r="AH97" s="729"/>
      <c r="AI97" s="729"/>
      <c r="AJ97" s="729"/>
      <c r="AK97" s="729">
        <v>7489.92</v>
      </c>
      <c r="AL97" s="729"/>
      <c r="AM97" s="729"/>
      <c r="AN97" s="729"/>
      <c r="AO97" s="729"/>
      <c r="AP97" s="729"/>
      <c r="AQ97" s="761">
        <f t="shared" si="32"/>
        <v>14212.800000000001</v>
      </c>
      <c r="AR97" s="761"/>
      <c r="AS97" s="761"/>
      <c r="AT97" s="761"/>
      <c r="AU97" s="761"/>
      <c r="AV97" s="761"/>
      <c r="AW97" s="761">
        <f t="shared" si="31"/>
        <v>314576.64000000001</v>
      </c>
      <c r="AX97" s="761"/>
      <c r="AY97" s="761"/>
      <c r="AZ97" s="764"/>
      <c r="BA97" s="260"/>
      <c r="BB97" s="260"/>
      <c r="BC97" s="260"/>
      <c r="BD97" s="260"/>
      <c r="BE97" s="260"/>
      <c r="BF97" s="260"/>
    </row>
    <row r="98" spans="1:58" s="725" customFormat="1" ht="18" customHeight="1" x14ac:dyDescent="0.25">
      <c r="A98" s="752" t="s">
        <v>1050</v>
      </c>
      <c r="B98" s="753"/>
      <c r="C98" s="753"/>
      <c r="D98" s="753"/>
      <c r="E98" s="753"/>
      <c r="F98" s="753"/>
      <c r="G98" s="753"/>
      <c r="H98" s="753"/>
      <c r="I98" s="753"/>
      <c r="J98" s="754"/>
      <c r="K98" s="729" t="s">
        <v>1041</v>
      </c>
      <c r="L98" s="729"/>
      <c r="M98" s="729"/>
      <c r="N98" s="729"/>
      <c r="O98" s="729"/>
      <c r="P98" s="729"/>
      <c r="Q98" s="729"/>
      <c r="R98" s="729"/>
      <c r="S98" s="729"/>
      <c r="T98" s="739"/>
      <c r="U98" s="739"/>
      <c r="V98" s="729">
        <v>0.75</v>
      </c>
      <c r="W98" s="729"/>
      <c r="X98" s="729"/>
      <c r="Y98" s="729"/>
      <c r="Z98" s="729">
        <v>21845.599999999999</v>
      </c>
      <c r="AA98" s="729"/>
      <c r="AB98" s="729"/>
      <c r="AC98" s="729"/>
      <c r="AD98" s="729"/>
      <c r="AE98" s="729"/>
      <c r="AF98" s="729">
        <v>3760</v>
      </c>
      <c r="AG98" s="729"/>
      <c r="AH98" s="729"/>
      <c r="AI98" s="729"/>
      <c r="AJ98" s="729"/>
      <c r="AK98" s="729">
        <v>6241.6</v>
      </c>
      <c r="AL98" s="729"/>
      <c r="AM98" s="729"/>
      <c r="AN98" s="729"/>
      <c r="AO98" s="729"/>
      <c r="AP98" s="729"/>
      <c r="AQ98" s="729">
        <f t="shared" si="32"/>
        <v>11843.999999999998</v>
      </c>
      <c r="AR98" s="729"/>
      <c r="AS98" s="729"/>
      <c r="AT98" s="729"/>
      <c r="AU98" s="729"/>
      <c r="AV98" s="729"/>
      <c r="AW98" s="729">
        <f t="shared" si="31"/>
        <v>196610.39999999997</v>
      </c>
      <c r="AX98" s="729"/>
      <c r="AY98" s="729"/>
      <c r="AZ98" s="729"/>
      <c r="BA98" s="724"/>
      <c r="BB98" s="724"/>
      <c r="BC98" s="724"/>
      <c r="BD98" s="724"/>
      <c r="BE98" s="724"/>
      <c r="BF98" s="724"/>
    </row>
    <row r="99" spans="1:58" ht="18" customHeight="1" x14ac:dyDescent="0.25">
      <c r="A99" s="755"/>
      <c r="B99" s="755"/>
      <c r="C99" s="755"/>
      <c r="D99" s="755"/>
      <c r="E99" s="755"/>
      <c r="F99" s="755"/>
      <c r="G99" s="755"/>
      <c r="H99" s="755"/>
      <c r="I99" s="755"/>
      <c r="J99" s="756"/>
      <c r="K99" s="757" t="s">
        <v>945</v>
      </c>
      <c r="L99" s="757"/>
      <c r="M99" s="757"/>
      <c r="N99" s="757"/>
      <c r="O99" s="757"/>
      <c r="P99" s="757"/>
      <c r="Q99" s="757"/>
      <c r="R99" s="757"/>
      <c r="S99" s="757"/>
      <c r="T99" s="758"/>
      <c r="U99" s="759"/>
      <c r="V99" s="757">
        <f>1.75+2.25+2.5</f>
        <v>6.5</v>
      </c>
      <c r="W99" s="757"/>
      <c r="X99" s="757"/>
      <c r="Y99" s="757"/>
      <c r="Z99" s="757">
        <v>26214.720000000001</v>
      </c>
      <c r="AA99" s="757"/>
      <c r="AB99" s="757"/>
      <c r="AC99" s="757"/>
      <c r="AD99" s="757"/>
      <c r="AE99" s="757"/>
      <c r="AF99" s="757">
        <v>4512</v>
      </c>
      <c r="AG99" s="757"/>
      <c r="AH99" s="757"/>
      <c r="AI99" s="757"/>
      <c r="AJ99" s="757"/>
      <c r="AK99" s="757">
        <v>7489.92</v>
      </c>
      <c r="AL99" s="757"/>
      <c r="AM99" s="757"/>
      <c r="AN99" s="757"/>
      <c r="AO99" s="757"/>
      <c r="AP99" s="757"/>
      <c r="AQ99" s="757">
        <f t="shared" si="32"/>
        <v>14212.800000000001</v>
      </c>
      <c r="AR99" s="757"/>
      <c r="AS99" s="757"/>
      <c r="AT99" s="757"/>
      <c r="AU99" s="757"/>
      <c r="AV99" s="757"/>
      <c r="AW99" s="757">
        <f t="shared" si="31"/>
        <v>2044748.1600000001</v>
      </c>
      <c r="AX99" s="757"/>
      <c r="AY99" s="757"/>
      <c r="AZ99" s="760"/>
      <c r="BA99" s="260"/>
      <c r="BB99" s="260"/>
      <c r="BC99" s="260"/>
      <c r="BD99" s="260"/>
      <c r="BE99" s="260"/>
      <c r="BF99" s="260"/>
    </row>
    <row r="100" spans="1:58" ht="52.5" customHeight="1" x14ac:dyDescent="0.25">
      <c r="A100" s="755"/>
      <c r="B100" s="755"/>
      <c r="C100" s="755"/>
      <c r="D100" s="755"/>
      <c r="E100" s="755"/>
      <c r="F100" s="755"/>
      <c r="G100" s="755"/>
      <c r="H100" s="755"/>
      <c r="I100" s="755"/>
      <c r="J100" s="756"/>
      <c r="K100" s="729" t="s">
        <v>1042</v>
      </c>
      <c r="L100" s="729"/>
      <c r="M100" s="729"/>
      <c r="N100" s="729"/>
      <c r="O100" s="729"/>
      <c r="P100" s="729"/>
      <c r="Q100" s="729"/>
      <c r="R100" s="729"/>
      <c r="S100" s="729"/>
      <c r="T100" s="738"/>
      <c r="U100" s="739"/>
      <c r="V100" s="729">
        <f>1+0.5+1+0.4+0.4+0.4+0.75+0.4+1+1+2+0.75+2</f>
        <v>11.6</v>
      </c>
      <c r="W100" s="729"/>
      <c r="X100" s="729"/>
      <c r="Y100" s="729"/>
      <c r="Z100" s="729">
        <v>26214.720000000001</v>
      </c>
      <c r="AA100" s="729"/>
      <c r="AB100" s="729"/>
      <c r="AC100" s="729"/>
      <c r="AD100" s="729"/>
      <c r="AE100" s="729"/>
      <c r="AF100" s="729">
        <v>4512</v>
      </c>
      <c r="AG100" s="729"/>
      <c r="AH100" s="729"/>
      <c r="AI100" s="729"/>
      <c r="AJ100" s="729"/>
      <c r="AK100" s="729">
        <v>7489.92</v>
      </c>
      <c r="AL100" s="729"/>
      <c r="AM100" s="729"/>
      <c r="AN100" s="729"/>
      <c r="AO100" s="729"/>
      <c r="AP100" s="729"/>
      <c r="AQ100" s="729">
        <f t="shared" si="32"/>
        <v>14212.800000000001</v>
      </c>
      <c r="AR100" s="729"/>
      <c r="AS100" s="729"/>
      <c r="AT100" s="729"/>
      <c r="AU100" s="729"/>
      <c r="AV100" s="729"/>
      <c r="AW100" s="729">
        <f t="shared" si="31"/>
        <v>3649089.0240000002</v>
      </c>
      <c r="AX100" s="729"/>
      <c r="AY100" s="729"/>
      <c r="AZ100" s="730"/>
      <c r="BA100" s="260"/>
      <c r="BB100" s="260"/>
      <c r="BC100" s="260"/>
      <c r="BD100" s="260"/>
      <c r="BE100" s="260"/>
      <c r="BF100" s="260"/>
    </row>
    <row r="101" spans="1:58" ht="52.5" customHeight="1" x14ac:dyDescent="0.25">
      <c r="A101" s="755"/>
      <c r="B101" s="755"/>
      <c r="C101" s="755"/>
      <c r="D101" s="755"/>
      <c r="E101" s="755"/>
      <c r="F101" s="755"/>
      <c r="G101" s="755"/>
      <c r="H101" s="755"/>
      <c r="I101" s="755"/>
      <c r="J101" s="756"/>
      <c r="K101" s="729" t="s">
        <v>1035</v>
      </c>
      <c r="L101" s="729"/>
      <c r="M101" s="729"/>
      <c r="N101" s="729"/>
      <c r="O101" s="729"/>
      <c r="P101" s="729"/>
      <c r="Q101" s="729"/>
      <c r="R101" s="729"/>
      <c r="S101" s="729"/>
      <c r="T101" s="738"/>
      <c r="U101" s="739"/>
      <c r="V101" s="729">
        <f>0.4+1</f>
        <v>1.4</v>
      </c>
      <c r="W101" s="729"/>
      <c r="X101" s="729"/>
      <c r="Y101" s="729"/>
      <c r="Z101" s="729">
        <v>26214.720000000001</v>
      </c>
      <c r="AA101" s="729"/>
      <c r="AB101" s="729"/>
      <c r="AC101" s="729"/>
      <c r="AD101" s="729"/>
      <c r="AE101" s="729"/>
      <c r="AF101" s="729">
        <v>4512</v>
      </c>
      <c r="AG101" s="729"/>
      <c r="AH101" s="729"/>
      <c r="AI101" s="729"/>
      <c r="AJ101" s="729"/>
      <c r="AK101" s="729">
        <v>7489.92</v>
      </c>
      <c r="AL101" s="729"/>
      <c r="AM101" s="729"/>
      <c r="AN101" s="729"/>
      <c r="AO101" s="729"/>
      <c r="AP101" s="729"/>
      <c r="AQ101" s="729">
        <f t="shared" si="32"/>
        <v>14212.800000000001</v>
      </c>
      <c r="AR101" s="729"/>
      <c r="AS101" s="729"/>
      <c r="AT101" s="729"/>
      <c r="AU101" s="729"/>
      <c r="AV101" s="729"/>
      <c r="AW101" s="729">
        <f t="shared" si="31"/>
        <v>440407.29599999997</v>
      </c>
      <c r="AX101" s="729"/>
      <c r="AY101" s="729"/>
      <c r="AZ101" s="730"/>
      <c r="BA101" s="260"/>
      <c r="BB101" s="260"/>
      <c r="BC101" s="260"/>
      <c r="BD101" s="260"/>
      <c r="BE101" s="260"/>
      <c r="BF101" s="260"/>
    </row>
    <row r="102" spans="1:58" ht="26.25" customHeight="1" x14ac:dyDescent="0.25">
      <c r="A102" s="755"/>
      <c r="B102" s="755"/>
      <c r="C102" s="755"/>
      <c r="D102" s="755"/>
      <c r="E102" s="755"/>
      <c r="F102" s="755"/>
      <c r="G102" s="755"/>
      <c r="H102" s="755"/>
      <c r="I102" s="755"/>
      <c r="J102" s="756"/>
      <c r="K102" s="729" t="s">
        <v>1037</v>
      </c>
      <c r="L102" s="729"/>
      <c r="M102" s="729"/>
      <c r="N102" s="729"/>
      <c r="O102" s="729"/>
      <c r="P102" s="729"/>
      <c r="Q102" s="729"/>
      <c r="R102" s="729"/>
      <c r="S102" s="729"/>
      <c r="T102" s="738"/>
      <c r="U102" s="739"/>
      <c r="V102" s="729">
        <v>0.75</v>
      </c>
      <c r="W102" s="729"/>
      <c r="X102" s="729"/>
      <c r="Y102" s="729"/>
      <c r="Z102" s="729">
        <v>26214.720000000001</v>
      </c>
      <c r="AA102" s="729"/>
      <c r="AB102" s="729"/>
      <c r="AC102" s="729"/>
      <c r="AD102" s="729"/>
      <c r="AE102" s="729"/>
      <c r="AF102" s="729">
        <v>4512</v>
      </c>
      <c r="AG102" s="729"/>
      <c r="AH102" s="729"/>
      <c r="AI102" s="729"/>
      <c r="AJ102" s="729"/>
      <c r="AK102" s="729">
        <v>7489.92</v>
      </c>
      <c r="AL102" s="729"/>
      <c r="AM102" s="729"/>
      <c r="AN102" s="729"/>
      <c r="AO102" s="729"/>
      <c r="AP102" s="729"/>
      <c r="AQ102" s="729">
        <f t="shared" si="32"/>
        <v>14212.800000000001</v>
      </c>
      <c r="AR102" s="729"/>
      <c r="AS102" s="729"/>
      <c r="AT102" s="729"/>
      <c r="AU102" s="729"/>
      <c r="AV102" s="729"/>
      <c r="AW102" s="729">
        <f t="shared" si="31"/>
        <v>235932.48</v>
      </c>
      <c r="AX102" s="729"/>
      <c r="AY102" s="729"/>
      <c r="AZ102" s="730"/>
      <c r="BA102" s="260"/>
      <c r="BB102" s="260"/>
      <c r="BC102" s="260"/>
      <c r="BD102" s="260"/>
      <c r="BE102" s="260"/>
      <c r="BF102" s="260"/>
    </row>
    <row r="103" spans="1:58" ht="26.25" customHeight="1" x14ac:dyDescent="0.25">
      <c r="A103" s="755"/>
      <c r="B103" s="755"/>
      <c r="C103" s="755"/>
      <c r="D103" s="755"/>
      <c r="E103" s="755"/>
      <c r="F103" s="755"/>
      <c r="G103" s="755"/>
      <c r="H103" s="755"/>
      <c r="I103" s="755"/>
      <c r="J103" s="756"/>
      <c r="K103" s="729" t="s">
        <v>1036</v>
      </c>
      <c r="L103" s="729"/>
      <c r="M103" s="729"/>
      <c r="N103" s="729"/>
      <c r="O103" s="729"/>
      <c r="P103" s="729"/>
      <c r="Q103" s="729"/>
      <c r="R103" s="729"/>
      <c r="S103" s="729"/>
      <c r="T103" s="738"/>
      <c r="U103" s="739"/>
      <c r="V103" s="729">
        <v>2</v>
      </c>
      <c r="W103" s="729"/>
      <c r="X103" s="729"/>
      <c r="Y103" s="729"/>
      <c r="Z103" s="729">
        <v>26214.720000000001</v>
      </c>
      <c r="AA103" s="729"/>
      <c r="AB103" s="729"/>
      <c r="AC103" s="729"/>
      <c r="AD103" s="729"/>
      <c r="AE103" s="729"/>
      <c r="AF103" s="729">
        <v>4512</v>
      </c>
      <c r="AG103" s="729"/>
      <c r="AH103" s="729"/>
      <c r="AI103" s="729"/>
      <c r="AJ103" s="729"/>
      <c r="AK103" s="729">
        <v>7489.92</v>
      </c>
      <c r="AL103" s="729"/>
      <c r="AM103" s="729"/>
      <c r="AN103" s="729"/>
      <c r="AO103" s="729"/>
      <c r="AP103" s="729"/>
      <c r="AQ103" s="729">
        <f t="shared" si="32"/>
        <v>14212.800000000001</v>
      </c>
      <c r="AR103" s="729"/>
      <c r="AS103" s="729"/>
      <c r="AT103" s="729"/>
      <c r="AU103" s="729"/>
      <c r="AV103" s="729"/>
      <c r="AW103" s="729">
        <f t="shared" si="31"/>
        <v>629153.28000000003</v>
      </c>
      <c r="AX103" s="729"/>
      <c r="AY103" s="729"/>
      <c r="AZ103" s="730"/>
      <c r="BA103" s="260"/>
      <c r="BB103" s="260"/>
      <c r="BC103" s="260"/>
      <c r="BD103" s="260"/>
      <c r="BE103" s="260"/>
      <c r="BF103" s="260"/>
    </row>
    <row r="104" spans="1:58" ht="26.25" customHeight="1" x14ac:dyDescent="0.25">
      <c r="A104" s="755"/>
      <c r="B104" s="755"/>
      <c r="C104" s="755"/>
      <c r="D104" s="755"/>
      <c r="E104" s="755"/>
      <c r="F104" s="755"/>
      <c r="G104" s="755"/>
      <c r="H104" s="755"/>
      <c r="I104" s="755"/>
      <c r="J104" s="756"/>
      <c r="K104" s="729" t="s">
        <v>1038</v>
      </c>
      <c r="L104" s="729"/>
      <c r="M104" s="729"/>
      <c r="N104" s="729"/>
      <c r="O104" s="729"/>
      <c r="P104" s="729"/>
      <c r="Q104" s="729"/>
      <c r="R104" s="729"/>
      <c r="S104" s="729"/>
      <c r="T104" s="738"/>
      <c r="U104" s="739"/>
      <c r="V104" s="729">
        <f>1+0.4</f>
        <v>1.4</v>
      </c>
      <c r="W104" s="729"/>
      <c r="X104" s="729"/>
      <c r="Y104" s="729"/>
      <c r="Z104" s="729">
        <v>28835.03</v>
      </c>
      <c r="AA104" s="729"/>
      <c r="AB104" s="729"/>
      <c r="AC104" s="729"/>
      <c r="AD104" s="729"/>
      <c r="AE104" s="729"/>
      <c r="AF104" s="729">
        <v>4963</v>
      </c>
      <c r="AG104" s="729"/>
      <c r="AH104" s="729"/>
      <c r="AI104" s="729"/>
      <c r="AJ104" s="729"/>
      <c r="AK104" s="729">
        <v>7489.92</v>
      </c>
      <c r="AL104" s="729"/>
      <c r="AM104" s="729"/>
      <c r="AN104" s="729"/>
      <c r="AO104" s="729"/>
      <c r="AP104" s="729"/>
      <c r="AQ104" s="729">
        <f t="shared" si="32"/>
        <v>16382.109999999999</v>
      </c>
      <c r="AR104" s="729"/>
      <c r="AS104" s="729"/>
      <c r="AT104" s="729"/>
      <c r="AU104" s="729"/>
      <c r="AV104" s="729"/>
      <c r="AW104" s="729">
        <f t="shared" si="31"/>
        <v>484428.50399999996</v>
      </c>
      <c r="AX104" s="729"/>
      <c r="AY104" s="729"/>
      <c r="AZ104" s="730"/>
      <c r="BA104" s="260"/>
      <c r="BB104" s="260"/>
      <c r="BC104" s="260"/>
      <c r="BD104" s="260"/>
      <c r="BE104" s="260"/>
      <c r="BF104" s="260"/>
    </row>
    <row r="105" spans="1:58" ht="26.25" customHeight="1" x14ac:dyDescent="0.25">
      <c r="A105" s="755"/>
      <c r="B105" s="755"/>
      <c r="C105" s="755"/>
      <c r="D105" s="755"/>
      <c r="E105" s="755"/>
      <c r="F105" s="755"/>
      <c r="G105" s="755"/>
      <c r="H105" s="755"/>
      <c r="I105" s="755"/>
      <c r="J105" s="756"/>
      <c r="K105" s="729" t="s">
        <v>1039</v>
      </c>
      <c r="L105" s="729"/>
      <c r="M105" s="729"/>
      <c r="N105" s="729"/>
      <c r="O105" s="729"/>
      <c r="P105" s="729"/>
      <c r="Q105" s="729"/>
      <c r="R105" s="729"/>
      <c r="S105" s="729"/>
      <c r="T105" s="738"/>
      <c r="U105" s="739"/>
      <c r="V105" s="729">
        <v>0.75</v>
      </c>
      <c r="W105" s="729"/>
      <c r="X105" s="729"/>
      <c r="Y105" s="729"/>
      <c r="Z105" s="729">
        <v>28835.03</v>
      </c>
      <c r="AA105" s="729"/>
      <c r="AB105" s="729"/>
      <c r="AC105" s="729"/>
      <c r="AD105" s="729"/>
      <c r="AE105" s="729"/>
      <c r="AF105" s="729">
        <v>4963</v>
      </c>
      <c r="AG105" s="729"/>
      <c r="AH105" s="729"/>
      <c r="AI105" s="729"/>
      <c r="AJ105" s="729"/>
      <c r="AK105" s="729">
        <v>7489.92</v>
      </c>
      <c r="AL105" s="729"/>
      <c r="AM105" s="729"/>
      <c r="AN105" s="729"/>
      <c r="AO105" s="729"/>
      <c r="AP105" s="729"/>
      <c r="AQ105" s="729">
        <f t="shared" si="32"/>
        <v>16382.109999999999</v>
      </c>
      <c r="AR105" s="729"/>
      <c r="AS105" s="729"/>
      <c r="AT105" s="729"/>
      <c r="AU105" s="729"/>
      <c r="AV105" s="729"/>
      <c r="AW105" s="729">
        <f t="shared" si="31"/>
        <v>259515.27</v>
      </c>
      <c r="AX105" s="729"/>
      <c r="AY105" s="729"/>
      <c r="AZ105" s="730"/>
      <c r="BA105" s="260"/>
      <c r="BB105" s="260"/>
      <c r="BC105" s="260"/>
      <c r="BD105" s="260"/>
      <c r="BE105" s="260"/>
      <c r="BF105" s="260"/>
    </row>
    <row r="106" spans="1:58" ht="26.25" customHeight="1" x14ac:dyDescent="0.25">
      <c r="A106" s="755"/>
      <c r="B106" s="755"/>
      <c r="C106" s="755"/>
      <c r="D106" s="755"/>
      <c r="E106" s="755"/>
      <c r="F106" s="755"/>
      <c r="G106" s="755"/>
      <c r="H106" s="755"/>
      <c r="I106" s="755"/>
      <c r="J106" s="756"/>
      <c r="K106" s="729" t="s">
        <v>1052</v>
      </c>
      <c r="L106" s="729"/>
      <c r="M106" s="729"/>
      <c r="N106" s="729"/>
      <c r="O106" s="729"/>
      <c r="P106" s="729"/>
      <c r="Q106" s="729"/>
      <c r="R106" s="729"/>
      <c r="S106" s="729"/>
      <c r="T106" s="738"/>
      <c r="U106" s="739"/>
      <c r="V106" s="729">
        <v>1</v>
      </c>
      <c r="W106" s="729"/>
      <c r="X106" s="729"/>
      <c r="Y106" s="729"/>
      <c r="Z106" s="729">
        <v>28835.03</v>
      </c>
      <c r="AA106" s="729"/>
      <c r="AB106" s="729"/>
      <c r="AC106" s="729"/>
      <c r="AD106" s="729"/>
      <c r="AE106" s="729"/>
      <c r="AF106" s="729">
        <v>4963</v>
      </c>
      <c r="AG106" s="729"/>
      <c r="AH106" s="729"/>
      <c r="AI106" s="729"/>
      <c r="AJ106" s="729"/>
      <c r="AK106" s="729">
        <v>7489.92</v>
      </c>
      <c r="AL106" s="729"/>
      <c r="AM106" s="729"/>
      <c r="AN106" s="729"/>
      <c r="AO106" s="729"/>
      <c r="AP106" s="729"/>
      <c r="AQ106" s="729">
        <f t="shared" si="32"/>
        <v>16382.109999999999</v>
      </c>
      <c r="AR106" s="729"/>
      <c r="AS106" s="729"/>
      <c r="AT106" s="729"/>
      <c r="AU106" s="729"/>
      <c r="AV106" s="729"/>
      <c r="AW106" s="729">
        <f t="shared" si="31"/>
        <v>346020.36</v>
      </c>
      <c r="AX106" s="729"/>
      <c r="AY106" s="729"/>
      <c r="AZ106" s="730"/>
      <c r="BA106" s="260"/>
      <c r="BB106" s="260"/>
      <c r="BC106" s="260"/>
      <c r="BD106" s="260"/>
      <c r="BE106" s="260"/>
      <c r="BF106" s="260"/>
    </row>
    <row r="107" spans="1:58" ht="26.25" customHeight="1" x14ac:dyDescent="0.25">
      <c r="A107" s="755"/>
      <c r="B107" s="755"/>
      <c r="C107" s="755"/>
      <c r="D107" s="755"/>
      <c r="E107" s="755"/>
      <c r="F107" s="755"/>
      <c r="G107" s="755"/>
      <c r="H107" s="755"/>
      <c r="I107" s="755"/>
      <c r="J107" s="756"/>
      <c r="K107" s="729" t="s">
        <v>1040</v>
      </c>
      <c r="L107" s="729"/>
      <c r="M107" s="729"/>
      <c r="N107" s="729"/>
      <c r="O107" s="729"/>
      <c r="P107" s="729"/>
      <c r="Q107" s="729"/>
      <c r="R107" s="729"/>
      <c r="S107" s="729"/>
      <c r="T107" s="738"/>
      <c r="U107" s="739"/>
      <c r="V107" s="729">
        <v>0.75</v>
      </c>
      <c r="W107" s="729"/>
      <c r="X107" s="729"/>
      <c r="Y107" s="729"/>
      <c r="Z107" s="729">
        <v>28835.03</v>
      </c>
      <c r="AA107" s="729"/>
      <c r="AB107" s="729"/>
      <c r="AC107" s="729"/>
      <c r="AD107" s="729"/>
      <c r="AE107" s="729"/>
      <c r="AF107" s="729">
        <v>4963</v>
      </c>
      <c r="AG107" s="729"/>
      <c r="AH107" s="729"/>
      <c r="AI107" s="729"/>
      <c r="AJ107" s="729"/>
      <c r="AK107" s="729">
        <v>7489.92</v>
      </c>
      <c r="AL107" s="729"/>
      <c r="AM107" s="729"/>
      <c r="AN107" s="729"/>
      <c r="AO107" s="729"/>
      <c r="AP107" s="729"/>
      <c r="AQ107" s="729">
        <f t="shared" si="32"/>
        <v>16382.109999999999</v>
      </c>
      <c r="AR107" s="729"/>
      <c r="AS107" s="729"/>
      <c r="AT107" s="729"/>
      <c r="AU107" s="729"/>
      <c r="AV107" s="729"/>
      <c r="AW107" s="729">
        <f t="shared" si="31"/>
        <v>259515.27</v>
      </c>
      <c r="AX107" s="729"/>
      <c r="AY107" s="729"/>
      <c r="AZ107" s="730"/>
      <c r="BA107" s="260"/>
      <c r="BB107" s="260"/>
      <c r="BC107" s="260"/>
      <c r="BD107" s="260"/>
      <c r="BE107" s="260"/>
      <c r="BF107" s="260"/>
    </row>
    <row r="108" spans="1:58" ht="26.25" customHeight="1" x14ac:dyDescent="0.25">
      <c r="A108" s="755"/>
      <c r="B108" s="755"/>
      <c r="C108" s="755"/>
      <c r="D108" s="755"/>
      <c r="E108" s="755"/>
      <c r="F108" s="755"/>
      <c r="G108" s="755"/>
      <c r="H108" s="755"/>
      <c r="I108" s="755"/>
      <c r="J108" s="756"/>
      <c r="K108" s="729" t="s">
        <v>1053</v>
      </c>
      <c r="L108" s="729"/>
      <c r="M108" s="729"/>
      <c r="N108" s="729"/>
      <c r="O108" s="729"/>
      <c r="P108" s="729"/>
      <c r="Q108" s="729"/>
      <c r="R108" s="729"/>
      <c r="S108" s="729"/>
      <c r="T108" s="738"/>
      <c r="U108" s="739"/>
      <c r="V108" s="729">
        <v>0.5</v>
      </c>
      <c r="W108" s="729"/>
      <c r="X108" s="729"/>
      <c r="Y108" s="729"/>
      <c r="Z108" s="729">
        <v>28835.03</v>
      </c>
      <c r="AA108" s="729"/>
      <c r="AB108" s="729"/>
      <c r="AC108" s="729"/>
      <c r="AD108" s="729"/>
      <c r="AE108" s="729"/>
      <c r="AF108" s="729">
        <v>4963</v>
      </c>
      <c r="AG108" s="729"/>
      <c r="AH108" s="729"/>
      <c r="AI108" s="729"/>
      <c r="AJ108" s="729"/>
      <c r="AK108" s="729">
        <v>7489.92</v>
      </c>
      <c r="AL108" s="729"/>
      <c r="AM108" s="729"/>
      <c r="AN108" s="729"/>
      <c r="AO108" s="729"/>
      <c r="AP108" s="729"/>
      <c r="AQ108" s="729">
        <f t="shared" si="32"/>
        <v>16382.109999999999</v>
      </c>
      <c r="AR108" s="729"/>
      <c r="AS108" s="729"/>
      <c r="AT108" s="729"/>
      <c r="AU108" s="729"/>
      <c r="AV108" s="729"/>
      <c r="AW108" s="729">
        <f t="shared" si="31"/>
        <v>173010.18</v>
      </c>
      <c r="AX108" s="729"/>
      <c r="AY108" s="729"/>
      <c r="AZ108" s="730"/>
      <c r="BA108" s="260"/>
      <c r="BB108" s="260"/>
      <c r="BC108" s="260"/>
      <c r="BD108" s="260"/>
      <c r="BE108" s="260"/>
      <c r="BF108" s="260"/>
    </row>
    <row r="109" spans="1:58" ht="26.25" customHeight="1" x14ac:dyDescent="0.25">
      <c r="A109" s="755"/>
      <c r="B109" s="755"/>
      <c r="C109" s="755"/>
      <c r="D109" s="755"/>
      <c r="E109" s="755"/>
      <c r="F109" s="755"/>
      <c r="G109" s="755"/>
      <c r="H109" s="755"/>
      <c r="I109" s="755"/>
      <c r="J109" s="756"/>
      <c r="K109" s="729" t="s">
        <v>1043</v>
      </c>
      <c r="L109" s="729"/>
      <c r="M109" s="729"/>
      <c r="N109" s="729"/>
      <c r="O109" s="729"/>
      <c r="P109" s="729"/>
      <c r="Q109" s="729"/>
      <c r="R109" s="729"/>
      <c r="S109" s="729"/>
      <c r="T109" s="738"/>
      <c r="U109" s="739"/>
      <c r="V109" s="729">
        <v>1.4</v>
      </c>
      <c r="W109" s="729"/>
      <c r="X109" s="729"/>
      <c r="Y109" s="729"/>
      <c r="Z109" s="729">
        <v>31869.99</v>
      </c>
      <c r="AA109" s="729"/>
      <c r="AB109" s="729"/>
      <c r="AC109" s="729"/>
      <c r="AD109" s="729"/>
      <c r="AE109" s="729"/>
      <c r="AF109" s="729">
        <v>4963</v>
      </c>
      <c r="AG109" s="729"/>
      <c r="AH109" s="729"/>
      <c r="AI109" s="729"/>
      <c r="AJ109" s="729"/>
      <c r="AK109" s="729">
        <v>7489.92</v>
      </c>
      <c r="AL109" s="729"/>
      <c r="AM109" s="729"/>
      <c r="AN109" s="729"/>
      <c r="AO109" s="729"/>
      <c r="AP109" s="729"/>
      <c r="AQ109" s="729">
        <f t="shared" si="32"/>
        <v>19417.07</v>
      </c>
      <c r="AR109" s="729"/>
      <c r="AS109" s="729"/>
      <c r="AT109" s="729"/>
      <c r="AU109" s="729"/>
      <c r="AV109" s="729"/>
      <c r="AW109" s="729">
        <f t="shared" si="31"/>
        <v>535415.83199999994</v>
      </c>
      <c r="AX109" s="729"/>
      <c r="AY109" s="729"/>
      <c r="AZ109" s="730"/>
      <c r="BA109" s="260"/>
      <c r="BB109" s="260"/>
      <c r="BC109" s="260"/>
      <c r="BD109" s="260"/>
      <c r="BE109" s="260"/>
      <c r="BF109" s="260"/>
    </row>
    <row r="110" spans="1:58" ht="26.25" customHeight="1" x14ac:dyDescent="0.25">
      <c r="A110" s="755"/>
      <c r="B110" s="755"/>
      <c r="C110" s="755"/>
      <c r="D110" s="755"/>
      <c r="E110" s="755"/>
      <c r="F110" s="755"/>
      <c r="G110" s="755"/>
      <c r="H110" s="755"/>
      <c r="I110" s="755"/>
      <c r="J110" s="756"/>
      <c r="K110" s="729" t="s">
        <v>1044</v>
      </c>
      <c r="L110" s="729"/>
      <c r="M110" s="729"/>
      <c r="N110" s="729"/>
      <c r="O110" s="729"/>
      <c r="P110" s="729"/>
      <c r="Q110" s="729"/>
      <c r="R110" s="729"/>
      <c r="S110" s="729"/>
      <c r="T110" s="738"/>
      <c r="U110" s="739"/>
      <c r="V110" s="729">
        <v>1</v>
      </c>
      <c r="W110" s="729"/>
      <c r="X110" s="729"/>
      <c r="Y110" s="729"/>
      <c r="Z110" s="729">
        <v>31869.99</v>
      </c>
      <c r="AA110" s="729"/>
      <c r="AB110" s="729"/>
      <c r="AC110" s="729"/>
      <c r="AD110" s="729"/>
      <c r="AE110" s="729"/>
      <c r="AF110" s="729">
        <v>5446</v>
      </c>
      <c r="AG110" s="729"/>
      <c r="AH110" s="729"/>
      <c r="AI110" s="729"/>
      <c r="AJ110" s="729"/>
      <c r="AK110" s="729">
        <v>9105.7099999999991</v>
      </c>
      <c r="AL110" s="729"/>
      <c r="AM110" s="729"/>
      <c r="AN110" s="729"/>
      <c r="AO110" s="729"/>
      <c r="AP110" s="729"/>
      <c r="AQ110" s="729">
        <f t="shared" si="32"/>
        <v>17318.280000000002</v>
      </c>
      <c r="AR110" s="729"/>
      <c r="AS110" s="729"/>
      <c r="AT110" s="729"/>
      <c r="AU110" s="729"/>
      <c r="AV110" s="729"/>
      <c r="AW110" s="729">
        <f t="shared" si="31"/>
        <v>382439.88</v>
      </c>
      <c r="AX110" s="729"/>
      <c r="AY110" s="729"/>
      <c r="AZ110" s="730"/>
      <c r="BA110" s="260"/>
      <c r="BB110" s="260"/>
      <c r="BC110" s="260"/>
      <c r="BD110" s="260"/>
      <c r="BE110" s="260"/>
      <c r="BF110" s="260"/>
    </row>
    <row r="111" spans="1:58" ht="26.25" customHeight="1" x14ac:dyDescent="0.25">
      <c r="A111" s="746" t="s">
        <v>1051</v>
      </c>
      <c r="B111" s="747"/>
      <c r="C111" s="747"/>
      <c r="D111" s="747"/>
      <c r="E111" s="747"/>
      <c r="F111" s="747"/>
      <c r="G111" s="747"/>
      <c r="H111" s="747"/>
      <c r="I111" s="747"/>
      <c r="J111" s="748"/>
      <c r="K111" s="729" t="s">
        <v>1048</v>
      </c>
      <c r="L111" s="729"/>
      <c r="M111" s="729"/>
      <c r="N111" s="729"/>
      <c r="O111" s="729"/>
      <c r="P111" s="729"/>
      <c r="Q111" s="729"/>
      <c r="R111" s="729"/>
      <c r="S111" s="729"/>
      <c r="T111" s="738"/>
      <c r="U111" s="739"/>
      <c r="V111" s="729">
        <f>1+5.5+0.8</f>
        <v>7.3</v>
      </c>
      <c r="W111" s="729"/>
      <c r="X111" s="729"/>
      <c r="Y111" s="729"/>
      <c r="Z111" s="729">
        <v>23688</v>
      </c>
      <c r="AA111" s="729"/>
      <c r="AB111" s="729"/>
      <c r="AC111" s="729"/>
      <c r="AD111" s="729"/>
      <c r="AE111" s="729"/>
      <c r="AF111" s="729">
        <v>4512</v>
      </c>
      <c r="AG111" s="729"/>
      <c r="AH111" s="729"/>
      <c r="AI111" s="729"/>
      <c r="AJ111" s="729"/>
      <c r="AK111" s="729">
        <v>6768</v>
      </c>
      <c r="AL111" s="729"/>
      <c r="AM111" s="729"/>
      <c r="AN111" s="729"/>
      <c r="AO111" s="729"/>
      <c r="AP111" s="729"/>
      <c r="AQ111" s="729">
        <f t="shared" si="32"/>
        <v>12408</v>
      </c>
      <c r="AR111" s="729"/>
      <c r="AS111" s="729"/>
      <c r="AT111" s="729"/>
      <c r="AU111" s="729"/>
      <c r="AV111" s="729"/>
      <c r="AW111" s="729">
        <f t="shared" si="31"/>
        <v>2075068.8</v>
      </c>
      <c r="AX111" s="729"/>
      <c r="AY111" s="729"/>
      <c r="AZ111" s="730"/>
      <c r="BA111" s="260"/>
      <c r="BB111" s="260"/>
      <c r="BC111" s="260"/>
      <c r="BD111" s="260"/>
      <c r="BE111" s="260"/>
      <c r="BF111" s="260"/>
    </row>
    <row r="112" spans="1:58" ht="26.25" customHeight="1" x14ac:dyDescent="0.25">
      <c r="A112" s="749"/>
      <c r="B112" s="750"/>
      <c r="C112" s="750"/>
      <c r="D112" s="750"/>
      <c r="E112" s="750"/>
      <c r="F112" s="750"/>
      <c r="G112" s="750"/>
      <c r="H112" s="750"/>
      <c r="I112" s="750"/>
      <c r="J112" s="751"/>
      <c r="K112" s="729" t="s">
        <v>1049</v>
      </c>
      <c r="L112" s="729"/>
      <c r="M112" s="729"/>
      <c r="N112" s="729"/>
      <c r="O112" s="729"/>
      <c r="P112" s="729"/>
      <c r="Q112" s="729"/>
      <c r="R112" s="729"/>
      <c r="S112" s="729"/>
      <c r="T112" s="738"/>
      <c r="U112" s="739"/>
      <c r="V112" s="729">
        <v>1</v>
      </c>
      <c r="W112" s="729"/>
      <c r="X112" s="729"/>
      <c r="Y112" s="729"/>
      <c r="Z112" s="729">
        <v>23688</v>
      </c>
      <c r="AA112" s="729"/>
      <c r="AB112" s="729"/>
      <c r="AC112" s="729"/>
      <c r="AD112" s="729"/>
      <c r="AE112" s="729"/>
      <c r="AF112" s="729">
        <v>4512</v>
      </c>
      <c r="AG112" s="729"/>
      <c r="AH112" s="729"/>
      <c r="AI112" s="729"/>
      <c r="AJ112" s="729"/>
      <c r="AK112" s="729">
        <v>6768</v>
      </c>
      <c r="AL112" s="729"/>
      <c r="AM112" s="729"/>
      <c r="AN112" s="729"/>
      <c r="AO112" s="729"/>
      <c r="AP112" s="729"/>
      <c r="AQ112" s="729">
        <f t="shared" si="32"/>
        <v>12408</v>
      </c>
      <c r="AR112" s="729"/>
      <c r="AS112" s="729"/>
      <c r="AT112" s="729"/>
      <c r="AU112" s="729"/>
      <c r="AV112" s="729"/>
      <c r="AW112" s="729">
        <f t="shared" si="31"/>
        <v>284256</v>
      </c>
      <c r="AX112" s="729"/>
      <c r="AY112" s="729"/>
      <c r="AZ112" s="730"/>
      <c r="BA112" s="260"/>
      <c r="BB112" s="260"/>
      <c r="BC112" s="260"/>
      <c r="BD112" s="260"/>
      <c r="BE112" s="260"/>
      <c r="BF112" s="260"/>
    </row>
    <row r="113" spans="1:58" ht="66.75" customHeight="1" x14ac:dyDescent="0.25">
      <c r="A113" s="279"/>
      <c r="B113" s="740" t="s">
        <v>944</v>
      </c>
      <c r="C113" s="740"/>
      <c r="D113" s="740"/>
      <c r="E113" s="740"/>
      <c r="F113" s="740"/>
      <c r="G113" s="740"/>
      <c r="H113" s="740"/>
      <c r="I113" s="740"/>
      <c r="J113" s="741"/>
      <c r="K113" s="729" t="s">
        <v>1030</v>
      </c>
      <c r="L113" s="729"/>
      <c r="M113" s="729"/>
      <c r="N113" s="729"/>
      <c r="O113" s="729"/>
      <c r="P113" s="729"/>
      <c r="Q113" s="729"/>
      <c r="R113" s="729"/>
      <c r="S113" s="729"/>
      <c r="T113" s="738"/>
      <c r="U113" s="739"/>
      <c r="V113" s="729">
        <f>1+3+0.6+3+1+3.1+0.8+0.5</f>
        <v>13</v>
      </c>
      <c r="W113" s="729"/>
      <c r="X113" s="729"/>
      <c r="Y113" s="729"/>
      <c r="Z113" s="729">
        <f>19587.76</f>
        <v>19587.759999999998</v>
      </c>
      <c r="AA113" s="729"/>
      <c r="AB113" s="729"/>
      <c r="AC113" s="729"/>
      <c r="AD113" s="729"/>
      <c r="AE113" s="729"/>
      <c r="AF113" s="729">
        <v>3731</v>
      </c>
      <c r="AG113" s="729"/>
      <c r="AH113" s="729"/>
      <c r="AI113" s="729"/>
      <c r="AJ113" s="729"/>
      <c r="AK113" s="729">
        <v>5596.5</v>
      </c>
      <c r="AL113" s="729"/>
      <c r="AM113" s="729"/>
      <c r="AN113" s="729"/>
      <c r="AO113" s="729"/>
      <c r="AP113" s="729"/>
      <c r="AQ113" s="729">
        <f t="shared" si="32"/>
        <v>10260.259999999998</v>
      </c>
      <c r="AR113" s="729"/>
      <c r="AS113" s="729"/>
      <c r="AT113" s="729"/>
      <c r="AU113" s="729"/>
      <c r="AV113" s="729"/>
      <c r="AW113" s="729">
        <f t="shared" si="31"/>
        <v>3055690.56</v>
      </c>
      <c r="AX113" s="729"/>
      <c r="AY113" s="729"/>
      <c r="AZ113" s="730"/>
      <c r="BA113" s="260"/>
      <c r="BB113" s="260"/>
      <c r="BC113" s="260"/>
      <c r="BD113" s="260"/>
      <c r="BE113" s="260"/>
      <c r="BF113" s="260"/>
    </row>
    <row r="114" spans="1:58" ht="18" customHeight="1" x14ac:dyDescent="0.25">
      <c r="A114" s="279"/>
      <c r="B114" s="740"/>
      <c r="C114" s="740"/>
      <c r="D114" s="740"/>
      <c r="E114" s="740"/>
      <c r="F114" s="740"/>
      <c r="G114" s="740"/>
      <c r="H114" s="740"/>
      <c r="I114" s="740"/>
      <c r="J114" s="741"/>
      <c r="K114" s="729" t="s">
        <v>1031</v>
      </c>
      <c r="L114" s="729"/>
      <c r="M114" s="729"/>
      <c r="N114" s="729"/>
      <c r="O114" s="729"/>
      <c r="P114" s="729"/>
      <c r="Q114" s="729"/>
      <c r="R114" s="729"/>
      <c r="S114" s="729"/>
      <c r="T114" s="738"/>
      <c r="U114" s="739"/>
      <c r="V114" s="729">
        <v>3</v>
      </c>
      <c r="W114" s="729"/>
      <c r="X114" s="729"/>
      <c r="Y114" s="729"/>
      <c r="Z114" s="729">
        <v>21451.5</v>
      </c>
      <c r="AA114" s="729"/>
      <c r="AB114" s="729"/>
      <c r="AC114" s="729"/>
      <c r="AD114" s="729"/>
      <c r="AE114" s="729"/>
      <c r="AF114" s="729">
        <v>4086</v>
      </c>
      <c r="AG114" s="729"/>
      <c r="AH114" s="729"/>
      <c r="AI114" s="729"/>
      <c r="AJ114" s="729"/>
      <c r="AK114" s="729">
        <v>6129</v>
      </c>
      <c r="AL114" s="729"/>
      <c r="AM114" s="729"/>
      <c r="AN114" s="729"/>
      <c r="AO114" s="729"/>
      <c r="AP114" s="729"/>
      <c r="AQ114" s="729">
        <f t="shared" si="32"/>
        <v>11236.5</v>
      </c>
      <c r="AR114" s="729"/>
      <c r="AS114" s="729"/>
      <c r="AT114" s="729"/>
      <c r="AU114" s="729"/>
      <c r="AV114" s="729"/>
      <c r="AW114" s="729">
        <f t="shared" si="31"/>
        <v>772254</v>
      </c>
      <c r="AX114" s="729"/>
      <c r="AY114" s="729"/>
      <c r="AZ114" s="730"/>
      <c r="BA114" s="260"/>
      <c r="BB114" s="260"/>
      <c r="BC114" s="260"/>
      <c r="BD114" s="260"/>
      <c r="BE114" s="260"/>
      <c r="BF114" s="260"/>
    </row>
    <row r="115" spans="1:58" ht="18" customHeight="1" x14ac:dyDescent="0.25">
      <c r="A115" s="279"/>
      <c r="B115" s="740"/>
      <c r="C115" s="740"/>
      <c r="D115" s="740"/>
      <c r="E115" s="740"/>
      <c r="F115" s="740"/>
      <c r="G115" s="740"/>
      <c r="H115" s="740"/>
      <c r="I115" s="740"/>
      <c r="J115" s="741"/>
      <c r="K115" s="729" t="s">
        <v>1027</v>
      </c>
      <c r="L115" s="729"/>
      <c r="M115" s="729"/>
      <c r="N115" s="729"/>
      <c r="O115" s="729"/>
      <c r="P115" s="729"/>
      <c r="Q115" s="729"/>
      <c r="R115" s="729"/>
      <c r="S115" s="729"/>
      <c r="T115" s="738"/>
      <c r="U115" s="739"/>
      <c r="V115" s="729">
        <v>1.5</v>
      </c>
      <c r="W115" s="729"/>
      <c r="X115" s="729"/>
      <c r="Y115" s="729"/>
      <c r="Z115" s="729">
        <v>23739.66</v>
      </c>
      <c r="AA115" s="729"/>
      <c r="AB115" s="729"/>
      <c r="AC115" s="729"/>
      <c r="AD115" s="729"/>
      <c r="AE115" s="729"/>
      <c r="AF115" s="729">
        <v>4086</v>
      </c>
      <c r="AG115" s="729"/>
      <c r="AH115" s="729"/>
      <c r="AI115" s="729"/>
      <c r="AJ115" s="729"/>
      <c r="AK115" s="729">
        <v>6782.76</v>
      </c>
      <c r="AL115" s="729"/>
      <c r="AM115" s="729"/>
      <c r="AN115" s="729"/>
      <c r="AO115" s="729"/>
      <c r="AP115" s="729"/>
      <c r="AQ115" s="729">
        <f t="shared" si="32"/>
        <v>12870.9</v>
      </c>
      <c r="AR115" s="729"/>
      <c r="AS115" s="729"/>
      <c r="AT115" s="729"/>
      <c r="AU115" s="729"/>
      <c r="AV115" s="729"/>
      <c r="AW115" s="729">
        <f t="shared" si="31"/>
        <v>427313.88</v>
      </c>
      <c r="AX115" s="729"/>
      <c r="AY115" s="729"/>
      <c r="AZ115" s="730"/>
      <c r="BA115" s="260"/>
      <c r="BB115" s="260"/>
      <c r="BC115" s="260"/>
      <c r="BD115" s="260"/>
      <c r="BE115" s="260"/>
      <c r="BF115" s="260"/>
    </row>
    <row r="116" spans="1:58" ht="53.25" customHeight="1" x14ac:dyDescent="0.25">
      <c r="A116" s="279"/>
      <c r="B116" s="740"/>
      <c r="C116" s="740"/>
      <c r="D116" s="740"/>
      <c r="E116" s="740"/>
      <c r="F116" s="740"/>
      <c r="G116" s="740"/>
      <c r="H116" s="740"/>
      <c r="I116" s="740"/>
      <c r="J116" s="741"/>
      <c r="K116" s="729" t="s">
        <v>1055</v>
      </c>
      <c r="L116" s="729"/>
      <c r="M116" s="729"/>
      <c r="N116" s="729"/>
      <c r="O116" s="729"/>
      <c r="P116" s="729"/>
      <c r="Q116" s="729"/>
      <c r="R116" s="729"/>
      <c r="S116" s="729"/>
      <c r="T116" s="738"/>
      <c r="U116" s="739"/>
      <c r="V116" s="729">
        <f>1+1</f>
        <v>2</v>
      </c>
      <c r="W116" s="729"/>
      <c r="X116" s="729"/>
      <c r="Y116" s="729"/>
      <c r="Z116" s="729">
        <v>31869.99</v>
      </c>
      <c r="AA116" s="729"/>
      <c r="AB116" s="729"/>
      <c r="AC116" s="729"/>
      <c r="AD116" s="729"/>
      <c r="AE116" s="729"/>
      <c r="AF116" s="729">
        <v>5446</v>
      </c>
      <c r="AG116" s="729"/>
      <c r="AH116" s="729"/>
      <c r="AI116" s="729"/>
      <c r="AJ116" s="729"/>
      <c r="AK116" s="729">
        <v>9105.7099999999991</v>
      </c>
      <c r="AL116" s="729"/>
      <c r="AM116" s="729"/>
      <c r="AN116" s="729"/>
      <c r="AO116" s="729"/>
      <c r="AP116" s="729"/>
      <c r="AQ116" s="729">
        <f t="shared" si="32"/>
        <v>17318.280000000002</v>
      </c>
      <c r="AR116" s="729"/>
      <c r="AS116" s="729"/>
      <c r="AT116" s="729"/>
      <c r="AU116" s="729"/>
      <c r="AV116" s="729"/>
      <c r="AW116" s="729">
        <f t="shared" si="31"/>
        <v>764879.76</v>
      </c>
      <c r="AX116" s="729"/>
      <c r="AY116" s="729"/>
      <c r="AZ116" s="730"/>
      <c r="BA116" s="260"/>
      <c r="BB116" s="260"/>
      <c r="BC116" s="260"/>
      <c r="BD116" s="260"/>
      <c r="BE116" s="260"/>
      <c r="BF116" s="260"/>
    </row>
    <row r="117" spans="1:58" ht="53.25" customHeight="1" x14ac:dyDescent="0.25">
      <c r="A117" s="279"/>
      <c r="B117" s="740"/>
      <c r="C117" s="740"/>
      <c r="D117" s="740"/>
      <c r="E117" s="740"/>
      <c r="F117" s="740"/>
      <c r="G117" s="740"/>
      <c r="H117" s="740"/>
      <c r="I117" s="740"/>
      <c r="J117" s="741"/>
      <c r="K117" s="729" t="s">
        <v>1054</v>
      </c>
      <c r="L117" s="729"/>
      <c r="M117" s="729"/>
      <c r="N117" s="729"/>
      <c r="O117" s="729"/>
      <c r="P117" s="729"/>
      <c r="Q117" s="729"/>
      <c r="R117" s="729"/>
      <c r="S117" s="729"/>
      <c r="T117" s="738"/>
      <c r="U117" s="739"/>
      <c r="V117" s="729">
        <v>1</v>
      </c>
      <c r="W117" s="729"/>
      <c r="X117" s="729"/>
      <c r="Y117" s="729"/>
      <c r="Z117" s="729">
        <v>31641.26</v>
      </c>
      <c r="AA117" s="729"/>
      <c r="AB117" s="729"/>
      <c r="AC117" s="729"/>
      <c r="AD117" s="729"/>
      <c r="AE117" s="729"/>
      <c r="AF117" s="729">
        <v>5446</v>
      </c>
      <c r="AG117" s="729"/>
      <c r="AH117" s="729"/>
      <c r="AI117" s="729"/>
      <c r="AJ117" s="729"/>
      <c r="AK117" s="729">
        <v>9040.36</v>
      </c>
      <c r="AL117" s="729"/>
      <c r="AM117" s="729"/>
      <c r="AN117" s="729"/>
      <c r="AO117" s="729"/>
      <c r="AP117" s="729"/>
      <c r="AQ117" s="729">
        <f t="shared" si="32"/>
        <v>17154.899999999998</v>
      </c>
      <c r="AR117" s="729"/>
      <c r="AS117" s="729"/>
      <c r="AT117" s="729"/>
      <c r="AU117" s="729"/>
      <c r="AV117" s="729"/>
      <c r="AW117" s="729">
        <f t="shared" si="31"/>
        <v>379695.12</v>
      </c>
      <c r="AX117" s="729"/>
      <c r="AY117" s="729"/>
      <c r="AZ117" s="730"/>
      <c r="BA117" s="260"/>
      <c r="BB117" s="260"/>
      <c r="BC117" s="260"/>
      <c r="BD117" s="260"/>
      <c r="BE117" s="260"/>
      <c r="BF117" s="260"/>
    </row>
    <row r="118" spans="1:58" ht="18" customHeight="1" x14ac:dyDescent="0.25">
      <c r="A118" s="279"/>
      <c r="B118" s="742"/>
      <c r="C118" s="742"/>
      <c r="D118" s="742"/>
      <c r="E118" s="742"/>
      <c r="F118" s="742"/>
      <c r="G118" s="742"/>
      <c r="H118" s="742"/>
      <c r="I118" s="742"/>
      <c r="J118" s="743"/>
      <c r="K118" s="729" t="s">
        <v>1028</v>
      </c>
      <c r="L118" s="729"/>
      <c r="M118" s="729"/>
      <c r="N118" s="729"/>
      <c r="O118" s="729"/>
      <c r="P118" s="729"/>
      <c r="Q118" s="729"/>
      <c r="R118" s="729"/>
      <c r="S118" s="729"/>
      <c r="T118" s="738"/>
      <c r="U118" s="739"/>
      <c r="V118" s="729">
        <v>1</v>
      </c>
      <c r="W118" s="729"/>
      <c r="X118" s="729"/>
      <c r="Y118" s="729"/>
      <c r="Z118" s="729">
        <v>24016.86</v>
      </c>
      <c r="AA118" s="729"/>
      <c r="AB118" s="729"/>
      <c r="AC118" s="729"/>
      <c r="AD118" s="729"/>
      <c r="AE118" s="729"/>
      <c r="AF118" s="729">
        <v>5446</v>
      </c>
      <c r="AG118" s="729"/>
      <c r="AH118" s="729"/>
      <c r="AI118" s="729"/>
      <c r="AJ118" s="729"/>
      <c r="AK118" s="729">
        <v>6861.96</v>
      </c>
      <c r="AL118" s="729"/>
      <c r="AM118" s="729"/>
      <c r="AN118" s="729"/>
      <c r="AO118" s="729"/>
      <c r="AP118" s="729"/>
      <c r="AQ118" s="729">
        <f t="shared" si="32"/>
        <v>11708.900000000001</v>
      </c>
      <c r="AR118" s="729"/>
      <c r="AS118" s="729"/>
      <c r="AT118" s="729"/>
      <c r="AU118" s="729"/>
      <c r="AV118" s="729"/>
      <c r="AW118" s="729">
        <f t="shared" si="31"/>
        <v>288202.32</v>
      </c>
      <c r="AX118" s="729"/>
      <c r="AY118" s="729"/>
      <c r="AZ118" s="730"/>
      <c r="BA118" s="260"/>
      <c r="BB118" s="260"/>
      <c r="BC118" s="260"/>
      <c r="BD118" s="260"/>
      <c r="BE118" s="260"/>
      <c r="BF118" s="260"/>
    </row>
    <row r="119" spans="1:58" ht="18" customHeight="1" x14ac:dyDescent="0.25">
      <c r="A119" s="279"/>
      <c r="B119" s="744"/>
      <c r="C119" s="744"/>
      <c r="D119" s="744"/>
      <c r="E119" s="744"/>
      <c r="F119" s="744"/>
      <c r="G119" s="744"/>
      <c r="H119" s="744"/>
      <c r="I119" s="744"/>
      <c r="J119" s="745"/>
      <c r="K119" s="729" t="s">
        <v>1029</v>
      </c>
      <c r="L119" s="729"/>
      <c r="M119" s="729"/>
      <c r="N119" s="729"/>
      <c r="O119" s="729"/>
      <c r="P119" s="729"/>
      <c r="Q119" s="729"/>
      <c r="R119" s="729"/>
      <c r="S119" s="729"/>
      <c r="T119" s="738"/>
      <c r="U119" s="739"/>
      <c r="V119" s="729">
        <v>0.75</v>
      </c>
      <c r="W119" s="729"/>
      <c r="X119" s="729"/>
      <c r="Y119" s="729"/>
      <c r="Z119" s="729">
        <v>23245.83</v>
      </c>
      <c r="AA119" s="729"/>
      <c r="AB119" s="729"/>
      <c r="AC119" s="729"/>
      <c r="AD119" s="729"/>
      <c r="AE119" s="729"/>
      <c r="AF119" s="729">
        <v>4512</v>
      </c>
      <c r="AG119" s="729"/>
      <c r="AH119" s="729"/>
      <c r="AI119" s="729"/>
      <c r="AJ119" s="729"/>
      <c r="AK119" s="729">
        <v>6641.66</v>
      </c>
      <c r="AL119" s="729"/>
      <c r="AM119" s="729"/>
      <c r="AN119" s="729"/>
      <c r="AO119" s="729"/>
      <c r="AP119" s="729"/>
      <c r="AQ119" s="729">
        <f t="shared" si="32"/>
        <v>12092.170000000002</v>
      </c>
      <c r="AR119" s="729"/>
      <c r="AS119" s="729"/>
      <c r="AT119" s="729"/>
      <c r="AU119" s="729"/>
      <c r="AV119" s="729"/>
      <c r="AW119" s="729">
        <f>Z119*12*V119</f>
        <v>209212.47000000003</v>
      </c>
      <c r="AX119" s="729"/>
      <c r="AY119" s="729"/>
      <c r="AZ119" s="730"/>
      <c r="BA119" s="260"/>
      <c r="BB119" s="260"/>
      <c r="BC119" s="260"/>
      <c r="BD119" s="260"/>
      <c r="BE119" s="260"/>
      <c r="BF119" s="260"/>
    </row>
    <row r="120" spans="1:58" ht="18" customHeight="1" thickBot="1" x14ac:dyDescent="0.3">
      <c r="A120" s="281"/>
      <c r="B120" s="731" t="s">
        <v>64</v>
      </c>
      <c r="C120" s="731"/>
      <c r="D120" s="731"/>
      <c r="E120" s="731"/>
      <c r="F120" s="731"/>
      <c r="G120" s="731"/>
      <c r="H120" s="731"/>
      <c r="I120" s="731"/>
      <c r="J120" s="731"/>
      <c r="K120" s="731"/>
      <c r="L120" s="731"/>
      <c r="M120" s="731"/>
      <c r="N120" s="731"/>
      <c r="O120" s="731"/>
      <c r="P120" s="731"/>
      <c r="Q120" s="731"/>
      <c r="R120" s="731"/>
      <c r="S120" s="732"/>
      <c r="T120" s="733" t="s">
        <v>142</v>
      </c>
      <c r="U120" s="734"/>
      <c r="V120" s="735">
        <f>V89+V91+V92+V93+V94+V95+V96+V97+V98+V99+V100+V101+V102+V103+V104+V105+V107+V109+V110+V111+V112+V113+V114+V115+V116+V118+V119+V108+V106+V117</f>
        <v>97.75</v>
      </c>
      <c r="W120" s="735"/>
      <c r="X120" s="735"/>
      <c r="Y120" s="735"/>
      <c r="Z120" s="736" t="s">
        <v>24</v>
      </c>
      <c r="AA120" s="736"/>
      <c r="AB120" s="736"/>
      <c r="AC120" s="736"/>
      <c r="AD120" s="736"/>
      <c r="AE120" s="736"/>
      <c r="AF120" s="736" t="s">
        <v>24</v>
      </c>
      <c r="AG120" s="736"/>
      <c r="AH120" s="736"/>
      <c r="AI120" s="736"/>
      <c r="AJ120" s="736"/>
      <c r="AK120" s="736" t="s">
        <v>24</v>
      </c>
      <c r="AL120" s="736"/>
      <c r="AM120" s="736"/>
      <c r="AN120" s="736"/>
      <c r="AO120" s="736"/>
      <c r="AP120" s="736"/>
      <c r="AQ120" s="736" t="s">
        <v>24</v>
      </c>
      <c r="AR120" s="736"/>
      <c r="AS120" s="736"/>
      <c r="AT120" s="736"/>
      <c r="AU120" s="736"/>
      <c r="AV120" s="736"/>
      <c r="AW120" s="735">
        <f>AW89+AW91+AW92+AW93+AW94+AW95+AW96+AW97+AW98+AW99+AW100+AW101+AW102+AW103+AW104+AW105+AW106+AW107+AW108+AW109+AW110+AW111+AW112+AW113+AW114+AW115+AW116+AW118+AW119+AW117</f>
        <v>30949972.709999997</v>
      </c>
      <c r="AX120" s="735"/>
      <c r="AY120" s="735"/>
      <c r="AZ120" s="737"/>
      <c r="BA120" s="260"/>
      <c r="BB120" s="260"/>
      <c r="BC120" s="260"/>
      <c r="BD120" s="260"/>
      <c r="BE120" s="260"/>
      <c r="BF120" s="260"/>
    </row>
    <row r="121" spans="1:58" x14ac:dyDescent="0.25">
      <c r="A121" s="74"/>
      <c r="B121" s="496"/>
      <c r="C121" s="496"/>
      <c r="D121" s="496"/>
      <c r="E121" s="496"/>
      <c r="F121" s="496"/>
      <c r="G121" s="496"/>
      <c r="H121" s="496"/>
      <c r="I121" s="496"/>
      <c r="J121" s="496"/>
      <c r="K121" s="496"/>
      <c r="L121" s="496"/>
      <c r="M121" s="496"/>
      <c r="N121" s="496"/>
      <c r="O121" s="496"/>
      <c r="P121" s="496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  <c r="AF121" s="496"/>
      <c r="AG121" s="496"/>
      <c r="AH121" s="496"/>
      <c r="AI121" s="496"/>
      <c r="AJ121" s="496"/>
      <c r="AK121" s="496"/>
      <c r="AL121" s="496"/>
      <c r="AM121" s="496"/>
      <c r="AN121" s="496"/>
      <c r="AO121" s="496"/>
      <c r="AP121" s="496"/>
      <c r="AQ121" s="496"/>
      <c r="AR121" s="496"/>
      <c r="AS121" s="496"/>
      <c r="AT121" s="496"/>
      <c r="AU121" s="496"/>
      <c r="AV121" s="496"/>
      <c r="AW121" s="496"/>
      <c r="AX121" s="496"/>
      <c r="AY121" s="496"/>
      <c r="AZ121" s="496"/>
      <c r="BA121" s="260"/>
      <c r="BB121" s="260"/>
      <c r="BC121" s="260"/>
      <c r="BD121" s="260"/>
      <c r="BE121" s="260"/>
      <c r="BF121" s="260"/>
    </row>
    <row r="122" spans="1:58" ht="30.75" customHeight="1" x14ac:dyDescent="0.25">
      <c r="A122" s="282"/>
      <c r="B122" s="789" t="s">
        <v>1058</v>
      </c>
      <c r="C122" s="789"/>
      <c r="D122" s="789"/>
      <c r="E122" s="789"/>
      <c r="F122" s="789"/>
      <c r="G122" s="789"/>
      <c r="H122" s="789"/>
      <c r="I122" s="789"/>
      <c r="J122" s="789"/>
      <c r="K122" s="789"/>
      <c r="L122" s="789"/>
      <c r="M122" s="789"/>
      <c r="N122" s="789"/>
      <c r="O122" s="789"/>
      <c r="P122" s="789"/>
      <c r="Q122" s="789"/>
      <c r="R122" s="789"/>
      <c r="S122" s="789"/>
      <c r="T122" s="789"/>
      <c r="U122" s="789"/>
      <c r="V122" s="789"/>
      <c r="W122" s="789"/>
      <c r="X122" s="789"/>
      <c r="Y122" s="789"/>
      <c r="Z122" s="789"/>
      <c r="AA122" s="789"/>
      <c r="AB122" s="789"/>
      <c r="AC122" s="789"/>
      <c r="AD122" s="789"/>
      <c r="AE122" s="789"/>
      <c r="AF122" s="789"/>
      <c r="AG122" s="789"/>
      <c r="AH122" s="789"/>
      <c r="AI122" s="789"/>
      <c r="AJ122" s="789"/>
      <c r="AK122" s="789"/>
      <c r="AL122" s="789"/>
      <c r="AM122" s="789"/>
      <c r="AN122" s="789"/>
      <c r="AO122" s="789"/>
      <c r="AP122" s="789"/>
      <c r="AQ122" s="789"/>
      <c r="AR122" s="789"/>
      <c r="AS122" s="789"/>
      <c r="AT122" s="789"/>
      <c r="AU122" s="789"/>
      <c r="AV122" s="789"/>
      <c r="AW122" s="789"/>
      <c r="AX122" s="789"/>
      <c r="AY122" s="789"/>
      <c r="AZ122" s="789"/>
      <c r="BA122" s="288"/>
      <c r="BB122" s="288"/>
      <c r="BC122" s="288"/>
      <c r="BD122" s="288"/>
      <c r="BE122" s="288"/>
      <c r="BF122" s="288"/>
    </row>
    <row r="123" spans="1:58" ht="7.5" customHeight="1" x14ac:dyDescent="0.25">
      <c r="A123" s="228"/>
      <c r="B123" s="498"/>
      <c r="C123" s="498"/>
      <c r="D123" s="498"/>
      <c r="E123" s="498"/>
      <c r="F123" s="498"/>
      <c r="G123" s="498"/>
      <c r="H123" s="498"/>
      <c r="I123" s="498"/>
      <c r="J123" s="498"/>
      <c r="K123" s="498"/>
      <c r="L123" s="498"/>
      <c r="M123" s="498"/>
      <c r="N123" s="498"/>
      <c r="O123" s="498"/>
      <c r="P123" s="498"/>
      <c r="Q123" s="498"/>
      <c r="R123" s="498"/>
      <c r="S123" s="498"/>
      <c r="T123" s="498"/>
      <c r="U123" s="498"/>
      <c r="V123" s="498"/>
      <c r="W123" s="498"/>
      <c r="X123" s="498"/>
      <c r="Y123" s="498"/>
      <c r="Z123" s="498"/>
      <c r="AA123" s="498"/>
      <c r="AB123" s="498"/>
      <c r="AC123" s="498"/>
      <c r="AD123" s="498"/>
      <c r="AE123" s="498"/>
      <c r="AF123" s="498"/>
      <c r="AG123" s="498"/>
      <c r="AH123" s="498"/>
      <c r="AI123" s="498"/>
      <c r="AJ123" s="498"/>
      <c r="AK123" s="498"/>
      <c r="AL123" s="498"/>
      <c r="AM123" s="498"/>
      <c r="AN123" s="498"/>
      <c r="AO123" s="498"/>
      <c r="AP123" s="498"/>
      <c r="AQ123" s="498"/>
      <c r="AR123" s="498"/>
      <c r="AS123" s="498"/>
      <c r="AT123" s="498"/>
      <c r="AU123" s="498"/>
      <c r="AV123" s="498"/>
      <c r="AW123" s="498"/>
      <c r="AX123" s="498"/>
      <c r="AY123" s="498"/>
      <c r="AZ123" s="498"/>
      <c r="BA123" s="260"/>
      <c r="BB123" s="260"/>
      <c r="BC123" s="260"/>
      <c r="BD123" s="260"/>
      <c r="BE123" s="260"/>
      <c r="BF123" s="260"/>
    </row>
    <row r="124" spans="1:58" ht="16.5" customHeight="1" x14ac:dyDescent="0.25">
      <c r="A124" s="278"/>
      <c r="B124" s="790" t="s">
        <v>276</v>
      </c>
      <c r="C124" s="790"/>
      <c r="D124" s="790"/>
      <c r="E124" s="790"/>
      <c r="F124" s="790"/>
      <c r="G124" s="790"/>
      <c r="H124" s="790"/>
      <c r="I124" s="790"/>
      <c r="J124" s="790"/>
      <c r="K124" s="793" t="s">
        <v>660</v>
      </c>
      <c r="L124" s="793"/>
      <c r="M124" s="793"/>
      <c r="N124" s="793"/>
      <c r="O124" s="793"/>
      <c r="P124" s="793"/>
      <c r="Q124" s="793"/>
      <c r="R124" s="793"/>
      <c r="S124" s="793"/>
      <c r="T124" s="794" t="s">
        <v>3</v>
      </c>
      <c r="U124" s="795"/>
      <c r="V124" s="794" t="s">
        <v>118</v>
      </c>
      <c r="W124" s="800"/>
      <c r="X124" s="800"/>
      <c r="Y124" s="795"/>
      <c r="Z124" s="803" t="s">
        <v>208</v>
      </c>
      <c r="AA124" s="804"/>
      <c r="AB124" s="804"/>
      <c r="AC124" s="804"/>
      <c r="AD124" s="804"/>
      <c r="AE124" s="804"/>
      <c r="AF124" s="804"/>
      <c r="AG124" s="804"/>
      <c r="AH124" s="804"/>
      <c r="AI124" s="804"/>
      <c r="AJ124" s="804"/>
      <c r="AK124" s="804"/>
      <c r="AL124" s="804"/>
      <c r="AM124" s="804"/>
      <c r="AN124" s="804"/>
      <c r="AO124" s="804"/>
      <c r="AP124" s="804"/>
      <c r="AQ124" s="804"/>
      <c r="AR124" s="804"/>
      <c r="AS124" s="804"/>
      <c r="AT124" s="804"/>
      <c r="AU124" s="804"/>
      <c r="AV124" s="805"/>
      <c r="AW124" s="779" t="s">
        <v>232</v>
      </c>
      <c r="AX124" s="752"/>
      <c r="AY124" s="752"/>
      <c r="AZ124" s="752"/>
      <c r="BA124" s="260"/>
      <c r="BB124" s="260"/>
      <c r="BC124" s="260"/>
      <c r="BD124" s="260"/>
      <c r="BE124" s="260"/>
      <c r="BF124" s="260"/>
    </row>
    <row r="125" spans="1:58" ht="15" customHeight="1" x14ac:dyDescent="0.25">
      <c r="A125" s="229"/>
      <c r="B125" s="791"/>
      <c r="C125" s="791"/>
      <c r="D125" s="791"/>
      <c r="E125" s="791"/>
      <c r="F125" s="791"/>
      <c r="G125" s="791"/>
      <c r="H125" s="791"/>
      <c r="I125" s="791"/>
      <c r="J125" s="791"/>
      <c r="K125" s="793"/>
      <c r="L125" s="793"/>
      <c r="M125" s="793"/>
      <c r="N125" s="793"/>
      <c r="O125" s="793"/>
      <c r="P125" s="793"/>
      <c r="Q125" s="793"/>
      <c r="R125" s="793"/>
      <c r="S125" s="793"/>
      <c r="T125" s="796"/>
      <c r="U125" s="797"/>
      <c r="V125" s="796"/>
      <c r="W125" s="801"/>
      <c r="X125" s="801"/>
      <c r="Y125" s="797"/>
      <c r="Z125" s="779" t="s">
        <v>275</v>
      </c>
      <c r="AA125" s="752"/>
      <c r="AB125" s="752"/>
      <c r="AC125" s="752"/>
      <c r="AD125" s="752"/>
      <c r="AE125" s="765"/>
      <c r="AF125" s="776" t="s">
        <v>5</v>
      </c>
      <c r="AG125" s="777"/>
      <c r="AH125" s="777"/>
      <c r="AI125" s="777"/>
      <c r="AJ125" s="777"/>
      <c r="AK125" s="777"/>
      <c r="AL125" s="777"/>
      <c r="AM125" s="777"/>
      <c r="AN125" s="777"/>
      <c r="AO125" s="777"/>
      <c r="AP125" s="777"/>
      <c r="AQ125" s="777"/>
      <c r="AR125" s="777"/>
      <c r="AS125" s="777"/>
      <c r="AT125" s="777"/>
      <c r="AU125" s="777"/>
      <c r="AV125" s="778"/>
      <c r="AW125" s="806"/>
      <c r="AX125" s="740"/>
      <c r="AY125" s="740"/>
      <c r="AZ125" s="740"/>
      <c r="BA125" s="260"/>
      <c r="BB125" s="260"/>
      <c r="BC125" s="260"/>
      <c r="BD125" s="260"/>
      <c r="BE125" s="260"/>
      <c r="BF125" s="260"/>
    </row>
    <row r="126" spans="1:58" ht="15" customHeight="1" x14ac:dyDescent="0.25">
      <c r="A126" s="279"/>
      <c r="B126" s="791"/>
      <c r="C126" s="791"/>
      <c r="D126" s="791"/>
      <c r="E126" s="791"/>
      <c r="F126" s="791"/>
      <c r="G126" s="791"/>
      <c r="H126" s="791"/>
      <c r="I126" s="791"/>
      <c r="J126" s="791"/>
      <c r="K126" s="793"/>
      <c r="L126" s="793"/>
      <c r="M126" s="793"/>
      <c r="N126" s="793"/>
      <c r="O126" s="793"/>
      <c r="P126" s="793"/>
      <c r="Q126" s="793"/>
      <c r="R126" s="793"/>
      <c r="S126" s="793"/>
      <c r="T126" s="796"/>
      <c r="U126" s="797"/>
      <c r="V126" s="796"/>
      <c r="W126" s="801"/>
      <c r="X126" s="801"/>
      <c r="Y126" s="797"/>
      <c r="Z126" s="806"/>
      <c r="AA126" s="740"/>
      <c r="AB126" s="740"/>
      <c r="AC126" s="740"/>
      <c r="AD126" s="740"/>
      <c r="AE126" s="741"/>
      <c r="AF126" s="779" t="s">
        <v>19</v>
      </c>
      <c r="AG126" s="752"/>
      <c r="AH126" s="752"/>
      <c r="AI126" s="752"/>
      <c r="AJ126" s="765"/>
      <c r="AK126" s="781" t="s">
        <v>478</v>
      </c>
      <c r="AL126" s="782"/>
      <c r="AM126" s="782"/>
      <c r="AN126" s="782"/>
      <c r="AO126" s="782"/>
      <c r="AP126" s="782"/>
      <c r="AQ126" s="782"/>
      <c r="AR126" s="782"/>
      <c r="AS126" s="782"/>
      <c r="AT126" s="782"/>
      <c r="AU126" s="782"/>
      <c r="AV126" s="783"/>
      <c r="AW126" s="806"/>
      <c r="AX126" s="740"/>
      <c r="AY126" s="740"/>
      <c r="AZ126" s="740"/>
      <c r="BA126" s="260"/>
      <c r="BB126" s="260"/>
      <c r="BC126" s="260"/>
      <c r="BD126" s="260"/>
      <c r="BE126" s="260"/>
      <c r="BF126" s="260"/>
    </row>
    <row r="127" spans="1:58" ht="26.25" customHeight="1" x14ac:dyDescent="0.25">
      <c r="A127" s="280"/>
      <c r="B127" s="792"/>
      <c r="C127" s="792"/>
      <c r="D127" s="792"/>
      <c r="E127" s="792"/>
      <c r="F127" s="792"/>
      <c r="G127" s="792"/>
      <c r="H127" s="792"/>
      <c r="I127" s="792"/>
      <c r="J127" s="792"/>
      <c r="K127" s="793"/>
      <c r="L127" s="793"/>
      <c r="M127" s="793"/>
      <c r="N127" s="793"/>
      <c r="O127" s="793"/>
      <c r="P127" s="793"/>
      <c r="Q127" s="793"/>
      <c r="R127" s="793"/>
      <c r="S127" s="793"/>
      <c r="T127" s="798"/>
      <c r="U127" s="799"/>
      <c r="V127" s="798"/>
      <c r="W127" s="802"/>
      <c r="X127" s="802"/>
      <c r="Y127" s="799"/>
      <c r="Z127" s="780"/>
      <c r="AA127" s="766"/>
      <c r="AB127" s="766"/>
      <c r="AC127" s="766"/>
      <c r="AD127" s="766"/>
      <c r="AE127" s="767"/>
      <c r="AF127" s="780"/>
      <c r="AG127" s="766"/>
      <c r="AH127" s="766"/>
      <c r="AI127" s="766"/>
      <c r="AJ127" s="767"/>
      <c r="AK127" s="780" t="s">
        <v>479</v>
      </c>
      <c r="AL127" s="766"/>
      <c r="AM127" s="766"/>
      <c r="AN127" s="766"/>
      <c r="AO127" s="766"/>
      <c r="AP127" s="767"/>
      <c r="AQ127" s="780" t="s">
        <v>480</v>
      </c>
      <c r="AR127" s="766"/>
      <c r="AS127" s="766"/>
      <c r="AT127" s="766"/>
      <c r="AU127" s="766"/>
      <c r="AV127" s="767"/>
      <c r="AW127" s="780"/>
      <c r="AX127" s="766"/>
      <c r="AY127" s="766"/>
      <c r="AZ127" s="766"/>
      <c r="BA127" s="260"/>
      <c r="BB127" s="260"/>
      <c r="BC127" s="260"/>
      <c r="BD127" s="260"/>
      <c r="BE127" s="260"/>
      <c r="BF127" s="260"/>
    </row>
    <row r="128" spans="1:58" s="194" customFormat="1" ht="11.25" customHeight="1" thickBot="1" x14ac:dyDescent="0.25">
      <c r="A128" s="279"/>
      <c r="B128" s="785">
        <v>1</v>
      </c>
      <c r="C128" s="785"/>
      <c r="D128" s="785"/>
      <c r="E128" s="785"/>
      <c r="F128" s="785"/>
      <c r="G128" s="785"/>
      <c r="H128" s="785"/>
      <c r="I128" s="785"/>
      <c r="J128" s="785"/>
      <c r="K128" s="775">
        <v>2</v>
      </c>
      <c r="L128" s="775"/>
      <c r="M128" s="775"/>
      <c r="N128" s="775"/>
      <c r="O128" s="775"/>
      <c r="P128" s="775"/>
      <c r="Q128" s="775"/>
      <c r="R128" s="775"/>
      <c r="S128" s="775"/>
      <c r="T128" s="775">
        <v>3</v>
      </c>
      <c r="U128" s="775"/>
      <c r="V128" s="775">
        <v>4</v>
      </c>
      <c r="W128" s="775"/>
      <c r="X128" s="775"/>
      <c r="Y128" s="775"/>
      <c r="Z128" s="775">
        <v>5</v>
      </c>
      <c r="AA128" s="775"/>
      <c r="AB128" s="775"/>
      <c r="AC128" s="775"/>
      <c r="AD128" s="775"/>
      <c r="AE128" s="775"/>
      <c r="AF128" s="775">
        <v>6</v>
      </c>
      <c r="AG128" s="775"/>
      <c r="AH128" s="775"/>
      <c r="AI128" s="775"/>
      <c r="AJ128" s="775"/>
      <c r="AK128" s="775">
        <v>7</v>
      </c>
      <c r="AL128" s="775"/>
      <c r="AM128" s="775"/>
      <c r="AN128" s="775"/>
      <c r="AO128" s="775"/>
      <c r="AP128" s="775"/>
      <c r="AQ128" s="775">
        <v>8</v>
      </c>
      <c r="AR128" s="775"/>
      <c r="AS128" s="775"/>
      <c r="AT128" s="775"/>
      <c r="AU128" s="775"/>
      <c r="AV128" s="775"/>
      <c r="AW128" s="784">
        <v>9</v>
      </c>
      <c r="AX128" s="785"/>
      <c r="AY128" s="785"/>
      <c r="AZ128" s="785"/>
      <c r="BA128" s="260"/>
      <c r="BB128" s="260"/>
      <c r="BC128" s="260"/>
      <c r="BD128" s="260"/>
      <c r="BE128" s="260"/>
      <c r="BF128" s="260"/>
    </row>
    <row r="129" spans="1:58" s="194" customFormat="1" ht="11.25" customHeight="1" x14ac:dyDescent="0.2">
      <c r="A129" s="279"/>
      <c r="B129" s="752" t="s">
        <v>939</v>
      </c>
      <c r="C129" s="752"/>
      <c r="D129" s="752"/>
      <c r="E129" s="752"/>
      <c r="F129" s="752"/>
      <c r="G129" s="752"/>
      <c r="H129" s="752"/>
      <c r="I129" s="752"/>
      <c r="J129" s="765"/>
      <c r="K129" s="729" t="s">
        <v>940</v>
      </c>
      <c r="L129" s="729"/>
      <c r="M129" s="729"/>
      <c r="N129" s="729"/>
      <c r="O129" s="729"/>
      <c r="P129" s="729"/>
      <c r="Q129" s="729"/>
      <c r="R129" s="729"/>
      <c r="S129" s="729"/>
      <c r="T129" s="768" t="s">
        <v>21</v>
      </c>
      <c r="U129" s="769"/>
      <c r="V129" s="770">
        <v>1</v>
      </c>
      <c r="W129" s="770"/>
      <c r="X129" s="770"/>
      <c r="Y129" s="770"/>
      <c r="Z129" s="770">
        <v>40832</v>
      </c>
      <c r="AA129" s="770"/>
      <c r="AB129" s="770"/>
      <c r="AC129" s="770"/>
      <c r="AD129" s="770"/>
      <c r="AE129" s="770"/>
      <c r="AF129" s="770">
        <v>29166</v>
      </c>
      <c r="AG129" s="770"/>
      <c r="AH129" s="770"/>
      <c r="AI129" s="770"/>
      <c r="AJ129" s="770"/>
      <c r="AK129" s="770">
        <v>11666</v>
      </c>
      <c r="AL129" s="770"/>
      <c r="AM129" s="770"/>
      <c r="AN129" s="770"/>
      <c r="AO129" s="770"/>
      <c r="AP129" s="770"/>
      <c r="AQ129" s="770">
        <v>0</v>
      </c>
      <c r="AR129" s="770"/>
      <c r="AS129" s="770"/>
      <c r="AT129" s="770"/>
      <c r="AU129" s="770"/>
      <c r="AV129" s="770"/>
      <c r="AW129" s="770">
        <f>40832*12</f>
        <v>489984</v>
      </c>
      <c r="AX129" s="770"/>
      <c r="AY129" s="770"/>
      <c r="AZ129" s="771"/>
      <c r="BA129" s="260"/>
      <c r="BB129" s="260"/>
      <c r="BC129" s="260"/>
      <c r="BD129" s="260"/>
      <c r="BE129" s="260"/>
      <c r="BF129" s="260"/>
    </row>
    <row r="130" spans="1:58" s="194" customFormat="1" ht="11.25" customHeight="1" x14ac:dyDescent="0.2">
      <c r="A130" s="279"/>
      <c r="B130" s="766"/>
      <c r="C130" s="766"/>
      <c r="D130" s="766"/>
      <c r="E130" s="766"/>
      <c r="F130" s="766"/>
      <c r="G130" s="766"/>
      <c r="H130" s="766"/>
      <c r="I130" s="766"/>
      <c r="J130" s="767"/>
      <c r="K130" s="729"/>
      <c r="L130" s="729"/>
      <c r="M130" s="729"/>
      <c r="N130" s="729"/>
      <c r="O130" s="729"/>
      <c r="P130" s="729"/>
      <c r="Q130" s="729"/>
      <c r="R130" s="729"/>
      <c r="S130" s="729"/>
      <c r="T130" s="738"/>
      <c r="U130" s="739"/>
      <c r="V130" s="729"/>
      <c r="W130" s="729"/>
      <c r="X130" s="729"/>
      <c r="Y130" s="729"/>
      <c r="Z130" s="729"/>
      <c r="AA130" s="729"/>
      <c r="AB130" s="729"/>
      <c r="AC130" s="729"/>
      <c r="AD130" s="729"/>
      <c r="AE130" s="729"/>
      <c r="AF130" s="729"/>
      <c r="AG130" s="729"/>
      <c r="AH130" s="729"/>
      <c r="AI130" s="729"/>
      <c r="AJ130" s="729"/>
      <c r="AK130" s="729"/>
      <c r="AL130" s="729"/>
      <c r="AM130" s="729"/>
      <c r="AN130" s="729"/>
      <c r="AO130" s="729"/>
      <c r="AP130" s="729"/>
      <c r="AQ130" s="729"/>
      <c r="AR130" s="729"/>
      <c r="AS130" s="729"/>
      <c r="AT130" s="729"/>
      <c r="AU130" s="729"/>
      <c r="AV130" s="729"/>
      <c r="AW130" s="729"/>
      <c r="AX130" s="729"/>
      <c r="AY130" s="729"/>
      <c r="AZ130" s="730"/>
      <c r="BA130" s="260"/>
      <c r="BB130" s="260"/>
      <c r="BC130" s="260"/>
      <c r="BD130" s="260"/>
      <c r="BE130" s="260"/>
      <c r="BF130" s="260"/>
    </row>
    <row r="131" spans="1:58" s="194" customFormat="1" ht="11.25" customHeight="1" x14ac:dyDescent="0.2">
      <c r="A131" s="279"/>
      <c r="B131" s="752" t="s">
        <v>941</v>
      </c>
      <c r="C131" s="752"/>
      <c r="D131" s="752"/>
      <c r="E131" s="752"/>
      <c r="F131" s="752"/>
      <c r="G131" s="752"/>
      <c r="H131" s="752"/>
      <c r="I131" s="752"/>
      <c r="J131" s="765"/>
      <c r="K131" s="729" t="s">
        <v>942</v>
      </c>
      <c r="L131" s="729"/>
      <c r="M131" s="729"/>
      <c r="N131" s="729"/>
      <c r="O131" s="729"/>
      <c r="P131" s="729"/>
      <c r="Q131" s="729"/>
      <c r="R131" s="729"/>
      <c r="S131" s="729"/>
      <c r="T131" s="738"/>
      <c r="U131" s="739"/>
      <c r="V131" s="729">
        <v>1</v>
      </c>
      <c r="W131" s="729"/>
      <c r="X131" s="729"/>
      <c r="Y131" s="729"/>
      <c r="Z131" s="729">
        <v>32666.2</v>
      </c>
      <c r="AA131" s="729"/>
      <c r="AB131" s="729"/>
      <c r="AC131" s="729"/>
      <c r="AD131" s="729"/>
      <c r="AE131" s="729"/>
      <c r="AF131" s="729">
        <v>23333</v>
      </c>
      <c r="AG131" s="729"/>
      <c r="AH131" s="729"/>
      <c r="AI131" s="729"/>
      <c r="AJ131" s="729"/>
      <c r="AK131" s="729">
        <v>9333.2000000000007</v>
      </c>
      <c r="AL131" s="729"/>
      <c r="AM131" s="729"/>
      <c r="AN131" s="729"/>
      <c r="AO131" s="729"/>
      <c r="AP131" s="729"/>
      <c r="AQ131" s="729">
        <f>Z131-AF131-AK131</f>
        <v>0</v>
      </c>
      <c r="AR131" s="729"/>
      <c r="AS131" s="729"/>
      <c r="AT131" s="729"/>
      <c r="AU131" s="729"/>
      <c r="AV131" s="729"/>
      <c r="AW131" s="729">
        <f>Z131*12</f>
        <v>391994.4</v>
      </c>
      <c r="AX131" s="729"/>
      <c r="AY131" s="729"/>
      <c r="AZ131" s="730"/>
      <c r="BA131" s="260"/>
      <c r="BB131" s="260"/>
      <c r="BC131" s="260"/>
      <c r="BD131" s="260"/>
      <c r="BE131" s="260"/>
      <c r="BF131" s="260"/>
    </row>
    <row r="132" spans="1:58" s="194" customFormat="1" ht="11.25" customHeight="1" x14ac:dyDescent="0.2">
      <c r="A132" s="279"/>
      <c r="B132" s="740"/>
      <c r="C132" s="740"/>
      <c r="D132" s="740"/>
      <c r="E132" s="740"/>
      <c r="F132" s="740"/>
      <c r="G132" s="740"/>
      <c r="H132" s="740"/>
      <c r="I132" s="740"/>
      <c r="J132" s="741"/>
      <c r="K132" s="729" t="s">
        <v>943</v>
      </c>
      <c r="L132" s="729"/>
      <c r="M132" s="729"/>
      <c r="N132" s="729"/>
      <c r="O132" s="729"/>
      <c r="P132" s="729"/>
      <c r="Q132" s="729"/>
      <c r="R132" s="729"/>
      <c r="S132" s="729"/>
      <c r="T132" s="738"/>
      <c r="U132" s="739"/>
      <c r="V132" s="729">
        <v>3</v>
      </c>
      <c r="W132" s="729"/>
      <c r="X132" s="729"/>
      <c r="Y132" s="729"/>
      <c r="Z132" s="729">
        <v>32893.94</v>
      </c>
      <c r="AA132" s="729"/>
      <c r="AB132" s="729"/>
      <c r="AC132" s="729"/>
      <c r="AD132" s="729"/>
      <c r="AE132" s="729"/>
      <c r="AF132" s="729">
        <v>7911</v>
      </c>
      <c r="AG132" s="729"/>
      <c r="AH132" s="729"/>
      <c r="AI132" s="729"/>
      <c r="AJ132" s="729"/>
      <c r="AK132" s="729">
        <v>9398.27</v>
      </c>
      <c r="AL132" s="729"/>
      <c r="AM132" s="729"/>
      <c r="AN132" s="729"/>
      <c r="AO132" s="729"/>
      <c r="AP132" s="729"/>
      <c r="AQ132" s="729">
        <f>Z132-AF132-AK132</f>
        <v>15584.670000000002</v>
      </c>
      <c r="AR132" s="729"/>
      <c r="AS132" s="729"/>
      <c r="AT132" s="729"/>
      <c r="AU132" s="729"/>
      <c r="AV132" s="729"/>
      <c r="AW132" s="729">
        <f>Z132*12*V132</f>
        <v>1184181.8400000001</v>
      </c>
      <c r="AX132" s="729"/>
      <c r="AY132" s="729"/>
      <c r="AZ132" s="730"/>
      <c r="BA132" s="260"/>
      <c r="BB132" s="260"/>
      <c r="BC132" s="260"/>
      <c r="BD132" s="260"/>
      <c r="BE132" s="260"/>
      <c r="BF132" s="260"/>
    </row>
    <row r="133" spans="1:58" s="194" customFormat="1" ht="45" customHeight="1" x14ac:dyDescent="0.2">
      <c r="A133" s="279"/>
      <c r="B133" s="740"/>
      <c r="C133" s="740"/>
      <c r="D133" s="740"/>
      <c r="E133" s="740"/>
      <c r="F133" s="740"/>
      <c r="G133" s="740"/>
      <c r="H133" s="740"/>
      <c r="I133" s="740"/>
      <c r="J133" s="741"/>
      <c r="K133" s="729" t="s">
        <v>1032</v>
      </c>
      <c r="L133" s="729"/>
      <c r="M133" s="729"/>
      <c r="N133" s="729"/>
      <c r="O133" s="729"/>
      <c r="P133" s="729"/>
      <c r="Q133" s="729"/>
      <c r="R133" s="729"/>
      <c r="S133" s="729"/>
      <c r="T133" s="738"/>
      <c r="U133" s="739"/>
      <c r="V133" s="729">
        <v>1</v>
      </c>
      <c r="W133" s="729"/>
      <c r="X133" s="729"/>
      <c r="Y133" s="729"/>
      <c r="Z133" s="729">
        <v>28835.03</v>
      </c>
      <c r="AA133" s="729"/>
      <c r="AB133" s="729"/>
      <c r="AC133" s="729"/>
      <c r="AD133" s="729"/>
      <c r="AE133" s="729"/>
      <c r="AF133" s="729">
        <v>4963</v>
      </c>
      <c r="AG133" s="729"/>
      <c r="AH133" s="729"/>
      <c r="AI133" s="729"/>
      <c r="AJ133" s="729"/>
      <c r="AK133" s="729">
        <v>8238.58</v>
      </c>
      <c r="AL133" s="729"/>
      <c r="AM133" s="729"/>
      <c r="AN133" s="729"/>
      <c r="AO133" s="729"/>
      <c r="AP133" s="729"/>
      <c r="AQ133" s="729">
        <f t="shared" ref="AQ133:AQ134" si="33">Z133-AF133-AK133</f>
        <v>15633.449999999999</v>
      </c>
      <c r="AR133" s="729"/>
      <c r="AS133" s="729"/>
      <c r="AT133" s="729"/>
      <c r="AU133" s="729"/>
      <c r="AV133" s="729"/>
      <c r="AW133" s="729">
        <f t="shared" ref="AW133:AW158" si="34">Z133*12*V133</f>
        <v>346020.36</v>
      </c>
      <c r="AX133" s="729"/>
      <c r="AY133" s="729"/>
      <c r="AZ133" s="730"/>
      <c r="BA133" s="260"/>
      <c r="BB133" s="260"/>
      <c r="BC133" s="260"/>
      <c r="BD133" s="260"/>
      <c r="BE133" s="260"/>
      <c r="BF133" s="260"/>
    </row>
    <row r="134" spans="1:58" s="194" customFormat="1" ht="59.25" customHeight="1" x14ac:dyDescent="0.2">
      <c r="A134" s="279"/>
      <c r="B134" s="740"/>
      <c r="C134" s="740"/>
      <c r="D134" s="740"/>
      <c r="E134" s="740"/>
      <c r="F134" s="740"/>
      <c r="G134" s="740"/>
      <c r="H134" s="740"/>
      <c r="I134" s="740"/>
      <c r="J134" s="741"/>
      <c r="K134" s="729" t="s">
        <v>1033</v>
      </c>
      <c r="L134" s="729"/>
      <c r="M134" s="729"/>
      <c r="N134" s="729"/>
      <c r="O134" s="729"/>
      <c r="P134" s="729"/>
      <c r="Q134" s="729"/>
      <c r="R134" s="729"/>
      <c r="S134" s="729"/>
      <c r="T134" s="738"/>
      <c r="U134" s="739"/>
      <c r="V134" s="729">
        <f>12+0.5+0.5+0.4</f>
        <v>13.4</v>
      </c>
      <c r="W134" s="729"/>
      <c r="X134" s="729"/>
      <c r="Y134" s="729"/>
      <c r="Z134" s="729">
        <v>28835.03</v>
      </c>
      <c r="AA134" s="729"/>
      <c r="AB134" s="729"/>
      <c r="AC134" s="729"/>
      <c r="AD134" s="729"/>
      <c r="AE134" s="729"/>
      <c r="AF134" s="729">
        <v>4963</v>
      </c>
      <c r="AG134" s="729"/>
      <c r="AH134" s="729"/>
      <c r="AI134" s="729"/>
      <c r="AJ134" s="729"/>
      <c r="AK134" s="729">
        <v>8238.58</v>
      </c>
      <c r="AL134" s="729"/>
      <c r="AM134" s="729"/>
      <c r="AN134" s="729"/>
      <c r="AO134" s="729"/>
      <c r="AP134" s="729"/>
      <c r="AQ134" s="729">
        <f t="shared" si="33"/>
        <v>15633.449999999999</v>
      </c>
      <c r="AR134" s="729"/>
      <c r="AS134" s="729"/>
      <c r="AT134" s="729"/>
      <c r="AU134" s="729"/>
      <c r="AV134" s="729"/>
      <c r="AW134" s="729">
        <f t="shared" si="34"/>
        <v>4636672.824</v>
      </c>
      <c r="AX134" s="729"/>
      <c r="AY134" s="729"/>
      <c r="AZ134" s="730"/>
      <c r="BA134" s="260"/>
      <c r="BB134" s="260"/>
      <c r="BC134" s="260"/>
      <c r="BD134" s="260"/>
      <c r="BE134" s="260"/>
      <c r="BF134" s="260"/>
    </row>
    <row r="135" spans="1:58" s="194" customFormat="1" ht="78.75" customHeight="1" x14ac:dyDescent="0.2">
      <c r="A135" s="279"/>
      <c r="B135" s="766"/>
      <c r="C135" s="766"/>
      <c r="D135" s="766"/>
      <c r="E135" s="766"/>
      <c r="F135" s="766"/>
      <c r="G135" s="766"/>
      <c r="H135" s="766"/>
      <c r="I135" s="766"/>
      <c r="J135" s="767"/>
      <c r="K135" s="729" t="s">
        <v>1034</v>
      </c>
      <c r="L135" s="729"/>
      <c r="M135" s="729"/>
      <c r="N135" s="729"/>
      <c r="O135" s="729"/>
      <c r="P135" s="729"/>
      <c r="Q135" s="729"/>
      <c r="R135" s="729"/>
      <c r="S135" s="729"/>
      <c r="T135" s="738"/>
      <c r="U135" s="739"/>
      <c r="V135" s="729">
        <v>11</v>
      </c>
      <c r="W135" s="729"/>
      <c r="X135" s="729"/>
      <c r="Y135" s="729"/>
      <c r="Z135" s="729">
        <v>28835.03</v>
      </c>
      <c r="AA135" s="729"/>
      <c r="AB135" s="729"/>
      <c r="AC135" s="729"/>
      <c r="AD135" s="729"/>
      <c r="AE135" s="729"/>
      <c r="AF135" s="729">
        <v>4963</v>
      </c>
      <c r="AG135" s="729"/>
      <c r="AH135" s="729"/>
      <c r="AI135" s="729"/>
      <c r="AJ135" s="729"/>
      <c r="AK135" s="729">
        <v>8238.58</v>
      </c>
      <c r="AL135" s="729"/>
      <c r="AM135" s="729"/>
      <c r="AN135" s="729"/>
      <c r="AO135" s="729"/>
      <c r="AP135" s="729"/>
      <c r="AQ135" s="729">
        <f>Z135-AF135-AK135</f>
        <v>15633.449999999999</v>
      </c>
      <c r="AR135" s="729"/>
      <c r="AS135" s="729"/>
      <c r="AT135" s="729"/>
      <c r="AU135" s="729"/>
      <c r="AV135" s="729"/>
      <c r="AW135" s="729">
        <f t="shared" si="34"/>
        <v>3806223.96</v>
      </c>
      <c r="AX135" s="729"/>
      <c r="AY135" s="729"/>
      <c r="AZ135" s="730"/>
      <c r="BA135" s="260"/>
      <c r="BB135" s="260"/>
      <c r="BC135" s="260"/>
      <c r="BD135" s="260"/>
      <c r="BE135" s="260"/>
      <c r="BF135" s="260"/>
    </row>
    <row r="136" spans="1:58" s="194" customFormat="1" ht="11.25" customHeight="1" x14ac:dyDescent="0.2">
      <c r="A136" s="772" t="s">
        <v>1047</v>
      </c>
      <c r="B136" s="755"/>
      <c r="C136" s="755"/>
      <c r="D136" s="755"/>
      <c r="E136" s="755"/>
      <c r="F136" s="755"/>
      <c r="G136" s="755"/>
      <c r="H136" s="755"/>
      <c r="I136" s="755"/>
      <c r="J136" s="756"/>
      <c r="K136" s="729" t="s">
        <v>1045</v>
      </c>
      <c r="L136" s="729"/>
      <c r="M136" s="729"/>
      <c r="N136" s="729"/>
      <c r="O136" s="729"/>
      <c r="P136" s="729"/>
      <c r="Q136" s="729"/>
      <c r="R136" s="729"/>
      <c r="S136" s="729"/>
      <c r="T136" s="738"/>
      <c r="U136" s="739"/>
      <c r="V136" s="729">
        <f>1+1+1+1+0.5+0.5+0.5+0.5</f>
        <v>6</v>
      </c>
      <c r="W136" s="729"/>
      <c r="X136" s="729"/>
      <c r="Y136" s="729"/>
      <c r="Z136" s="729">
        <v>26214.720000000001</v>
      </c>
      <c r="AA136" s="729"/>
      <c r="AB136" s="729"/>
      <c r="AC136" s="729"/>
      <c r="AD136" s="729"/>
      <c r="AE136" s="729"/>
      <c r="AF136" s="729">
        <v>4512</v>
      </c>
      <c r="AG136" s="729"/>
      <c r="AH136" s="729"/>
      <c r="AI136" s="729"/>
      <c r="AJ136" s="729"/>
      <c r="AK136" s="729">
        <v>7489.92</v>
      </c>
      <c r="AL136" s="729"/>
      <c r="AM136" s="729"/>
      <c r="AN136" s="729"/>
      <c r="AO136" s="729"/>
      <c r="AP136" s="729"/>
      <c r="AQ136" s="729">
        <f t="shared" ref="AQ136:AQ159" si="35">Z136-AF136-AK136</f>
        <v>14212.800000000001</v>
      </c>
      <c r="AR136" s="729"/>
      <c r="AS136" s="729"/>
      <c r="AT136" s="729"/>
      <c r="AU136" s="729"/>
      <c r="AV136" s="729"/>
      <c r="AW136" s="729">
        <f t="shared" si="34"/>
        <v>1887459.84</v>
      </c>
      <c r="AX136" s="729"/>
      <c r="AY136" s="729"/>
      <c r="AZ136" s="730"/>
      <c r="BA136" s="260"/>
      <c r="BB136" s="260"/>
      <c r="BC136" s="260"/>
      <c r="BD136" s="260"/>
      <c r="BE136" s="260"/>
      <c r="BF136" s="260"/>
    </row>
    <row r="137" spans="1:58" s="194" customFormat="1" ht="11.25" customHeight="1" x14ac:dyDescent="0.2">
      <c r="A137" s="773"/>
      <c r="B137" s="773"/>
      <c r="C137" s="773"/>
      <c r="D137" s="773"/>
      <c r="E137" s="773"/>
      <c r="F137" s="773"/>
      <c r="G137" s="773"/>
      <c r="H137" s="773"/>
      <c r="I137" s="773"/>
      <c r="J137" s="774"/>
      <c r="K137" s="761" t="s">
        <v>1046</v>
      </c>
      <c r="L137" s="761"/>
      <c r="M137" s="761"/>
      <c r="N137" s="761"/>
      <c r="O137" s="761"/>
      <c r="P137" s="761"/>
      <c r="Q137" s="761"/>
      <c r="R137" s="761"/>
      <c r="S137" s="761"/>
      <c r="T137" s="762"/>
      <c r="U137" s="763"/>
      <c r="V137" s="761">
        <v>1</v>
      </c>
      <c r="W137" s="761"/>
      <c r="X137" s="761"/>
      <c r="Y137" s="761"/>
      <c r="Z137" s="729">
        <v>26214.720000000001</v>
      </c>
      <c r="AA137" s="729"/>
      <c r="AB137" s="729"/>
      <c r="AC137" s="729"/>
      <c r="AD137" s="729"/>
      <c r="AE137" s="729"/>
      <c r="AF137" s="729">
        <v>4512</v>
      </c>
      <c r="AG137" s="729"/>
      <c r="AH137" s="729"/>
      <c r="AI137" s="729"/>
      <c r="AJ137" s="729"/>
      <c r="AK137" s="729">
        <v>7489.92</v>
      </c>
      <c r="AL137" s="729"/>
      <c r="AM137" s="729"/>
      <c r="AN137" s="729"/>
      <c r="AO137" s="729"/>
      <c r="AP137" s="729"/>
      <c r="AQ137" s="761">
        <f t="shared" si="35"/>
        <v>14212.800000000001</v>
      </c>
      <c r="AR137" s="761"/>
      <c r="AS137" s="761"/>
      <c r="AT137" s="761"/>
      <c r="AU137" s="761"/>
      <c r="AV137" s="761"/>
      <c r="AW137" s="761">
        <f t="shared" si="34"/>
        <v>314576.64000000001</v>
      </c>
      <c r="AX137" s="761"/>
      <c r="AY137" s="761"/>
      <c r="AZ137" s="764"/>
      <c r="BA137" s="260"/>
      <c r="BB137" s="260"/>
      <c r="BC137" s="260"/>
      <c r="BD137" s="260"/>
      <c r="BE137" s="260"/>
      <c r="BF137" s="260"/>
    </row>
    <row r="138" spans="1:58" s="194" customFormat="1" ht="11.25" customHeight="1" x14ac:dyDescent="0.2">
      <c r="A138" s="752" t="s">
        <v>1050</v>
      </c>
      <c r="B138" s="753"/>
      <c r="C138" s="753"/>
      <c r="D138" s="753"/>
      <c r="E138" s="753"/>
      <c r="F138" s="753"/>
      <c r="G138" s="753"/>
      <c r="H138" s="753"/>
      <c r="I138" s="753"/>
      <c r="J138" s="754"/>
      <c r="K138" s="729" t="s">
        <v>1041</v>
      </c>
      <c r="L138" s="729"/>
      <c r="M138" s="729"/>
      <c r="N138" s="729"/>
      <c r="O138" s="729"/>
      <c r="P138" s="729"/>
      <c r="Q138" s="729"/>
      <c r="R138" s="729"/>
      <c r="S138" s="729"/>
      <c r="T138" s="739"/>
      <c r="U138" s="739"/>
      <c r="V138" s="729">
        <v>0.75</v>
      </c>
      <c r="W138" s="729"/>
      <c r="X138" s="729"/>
      <c r="Y138" s="729"/>
      <c r="Z138" s="729">
        <v>21845.599999999999</v>
      </c>
      <c r="AA138" s="729"/>
      <c r="AB138" s="729"/>
      <c r="AC138" s="729"/>
      <c r="AD138" s="729"/>
      <c r="AE138" s="729"/>
      <c r="AF138" s="729">
        <v>3760</v>
      </c>
      <c r="AG138" s="729"/>
      <c r="AH138" s="729"/>
      <c r="AI138" s="729"/>
      <c r="AJ138" s="729"/>
      <c r="AK138" s="729">
        <v>6241.6</v>
      </c>
      <c r="AL138" s="729"/>
      <c r="AM138" s="729"/>
      <c r="AN138" s="729"/>
      <c r="AO138" s="729"/>
      <c r="AP138" s="729"/>
      <c r="AQ138" s="729">
        <f t="shared" si="35"/>
        <v>11843.999999999998</v>
      </c>
      <c r="AR138" s="729"/>
      <c r="AS138" s="729"/>
      <c r="AT138" s="729"/>
      <c r="AU138" s="729"/>
      <c r="AV138" s="729"/>
      <c r="AW138" s="729">
        <f t="shared" si="34"/>
        <v>196610.39999999997</v>
      </c>
      <c r="AX138" s="729"/>
      <c r="AY138" s="729"/>
      <c r="AZ138" s="729"/>
      <c r="BA138" s="260"/>
      <c r="BB138" s="260"/>
      <c r="BC138" s="260"/>
      <c r="BD138" s="260"/>
      <c r="BE138" s="260"/>
      <c r="BF138" s="260"/>
    </row>
    <row r="139" spans="1:58" s="194" customFormat="1" ht="11.25" customHeight="1" x14ac:dyDescent="0.2">
      <c r="A139" s="755"/>
      <c r="B139" s="755"/>
      <c r="C139" s="755"/>
      <c r="D139" s="755"/>
      <c r="E139" s="755"/>
      <c r="F139" s="755"/>
      <c r="G139" s="755"/>
      <c r="H139" s="755"/>
      <c r="I139" s="755"/>
      <c r="J139" s="756"/>
      <c r="K139" s="757" t="s">
        <v>945</v>
      </c>
      <c r="L139" s="757"/>
      <c r="M139" s="757"/>
      <c r="N139" s="757"/>
      <c r="O139" s="757"/>
      <c r="P139" s="757"/>
      <c r="Q139" s="757"/>
      <c r="R139" s="757"/>
      <c r="S139" s="757"/>
      <c r="T139" s="758"/>
      <c r="U139" s="759"/>
      <c r="V139" s="757">
        <f>1.75+2.25+2.5</f>
        <v>6.5</v>
      </c>
      <c r="W139" s="757"/>
      <c r="X139" s="757"/>
      <c r="Y139" s="757"/>
      <c r="Z139" s="757">
        <v>26214.720000000001</v>
      </c>
      <c r="AA139" s="757"/>
      <c r="AB139" s="757"/>
      <c r="AC139" s="757"/>
      <c r="AD139" s="757"/>
      <c r="AE139" s="757"/>
      <c r="AF139" s="757">
        <v>4512</v>
      </c>
      <c r="AG139" s="757"/>
      <c r="AH139" s="757"/>
      <c r="AI139" s="757"/>
      <c r="AJ139" s="757"/>
      <c r="AK139" s="757">
        <v>7489.92</v>
      </c>
      <c r="AL139" s="757"/>
      <c r="AM139" s="757"/>
      <c r="AN139" s="757"/>
      <c r="AO139" s="757"/>
      <c r="AP139" s="757"/>
      <c r="AQ139" s="757">
        <f t="shared" si="35"/>
        <v>14212.800000000001</v>
      </c>
      <c r="AR139" s="757"/>
      <c r="AS139" s="757"/>
      <c r="AT139" s="757"/>
      <c r="AU139" s="757"/>
      <c r="AV139" s="757"/>
      <c r="AW139" s="757">
        <f t="shared" si="34"/>
        <v>2044748.1600000001</v>
      </c>
      <c r="AX139" s="757"/>
      <c r="AY139" s="757"/>
      <c r="AZ139" s="760"/>
      <c r="BA139" s="260"/>
      <c r="BB139" s="260"/>
      <c r="BC139" s="260"/>
      <c r="BD139" s="260"/>
      <c r="BE139" s="260"/>
      <c r="BF139" s="260"/>
    </row>
    <row r="140" spans="1:58" s="194" customFormat="1" ht="11.25" customHeight="1" x14ac:dyDescent="0.2">
      <c r="A140" s="755"/>
      <c r="B140" s="755"/>
      <c r="C140" s="755"/>
      <c r="D140" s="755"/>
      <c r="E140" s="755"/>
      <c r="F140" s="755"/>
      <c r="G140" s="755"/>
      <c r="H140" s="755"/>
      <c r="I140" s="755"/>
      <c r="J140" s="756"/>
      <c r="K140" s="729" t="s">
        <v>1042</v>
      </c>
      <c r="L140" s="729"/>
      <c r="M140" s="729"/>
      <c r="N140" s="729"/>
      <c r="O140" s="729"/>
      <c r="P140" s="729"/>
      <c r="Q140" s="729"/>
      <c r="R140" s="729"/>
      <c r="S140" s="729"/>
      <c r="T140" s="738"/>
      <c r="U140" s="739"/>
      <c r="V140" s="729">
        <f>1+0.5+1+0.4+0.4+0.4+0.75+0.4+1+1+2+0.75+2</f>
        <v>11.6</v>
      </c>
      <c r="W140" s="729"/>
      <c r="X140" s="729"/>
      <c r="Y140" s="729"/>
      <c r="Z140" s="729">
        <v>26214.720000000001</v>
      </c>
      <c r="AA140" s="729"/>
      <c r="AB140" s="729"/>
      <c r="AC140" s="729"/>
      <c r="AD140" s="729"/>
      <c r="AE140" s="729"/>
      <c r="AF140" s="729">
        <v>4512</v>
      </c>
      <c r="AG140" s="729"/>
      <c r="AH140" s="729"/>
      <c r="AI140" s="729"/>
      <c r="AJ140" s="729"/>
      <c r="AK140" s="729">
        <v>7489.92</v>
      </c>
      <c r="AL140" s="729"/>
      <c r="AM140" s="729"/>
      <c r="AN140" s="729"/>
      <c r="AO140" s="729"/>
      <c r="AP140" s="729"/>
      <c r="AQ140" s="729">
        <f t="shared" si="35"/>
        <v>14212.800000000001</v>
      </c>
      <c r="AR140" s="729"/>
      <c r="AS140" s="729"/>
      <c r="AT140" s="729"/>
      <c r="AU140" s="729"/>
      <c r="AV140" s="729"/>
      <c r="AW140" s="729">
        <f t="shared" si="34"/>
        <v>3649089.0240000002</v>
      </c>
      <c r="AX140" s="729"/>
      <c r="AY140" s="729"/>
      <c r="AZ140" s="730"/>
      <c r="BA140" s="260"/>
      <c r="BB140" s="260"/>
      <c r="BC140" s="260"/>
      <c r="BD140" s="260"/>
      <c r="BE140" s="260"/>
      <c r="BF140" s="260"/>
    </row>
    <row r="141" spans="1:58" s="194" customFormat="1" ht="11.25" customHeight="1" x14ac:dyDescent="0.2">
      <c r="A141" s="755"/>
      <c r="B141" s="755"/>
      <c r="C141" s="755"/>
      <c r="D141" s="755"/>
      <c r="E141" s="755"/>
      <c r="F141" s="755"/>
      <c r="G141" s="755"/>
      <c r="H141" s="755"/>
      <c r="I141" s="755"/>
      <c r="J141" s="756"/>
      <c r="K141" s="729" t="s">
        <v>1035</v>
      </c>
      <c r="L141" s="729"/>
      <c r="M141" s="729"/>
      <c r="N141" s="729"/>
      <c r="O141" s="729"/>
      <c r="P141" s="729"/>
      <c r="Q141" s="729"/>
      <c r="R141" s="729"/>
      <c r="S141" s="729"/>
      <c r="T141" s="738"/>
      <c r="U141" s="739"/>
      <c r="V141" s="729">
        <f>0.4+1</f>
        <v>1.4</v>
      </c>
      <c r="W141" s="729"/>
      <c r="X141" s="729"/>
      <c r="Y141" s="729"/>
      <c r="Z141" s="729">
        <v>26214.720000000001</v>
      </c>
      <c r="AA141" s="729"/>
      <c r="AB141" s="729"/>
      <c r="AC141" s="729"/>
      <c r="AD141" s="729"/>
      <c r="AE141" s="729"/>
      <c r="AF141" s="729">
        <v>4512</v>
      </c>
      <c r="AG141" s="729"/>
      <c r="AH141" s="729"/>
      <c r="AI141" s="729"/>
      <c r="AJ141" s="729"/>
      <c r="AK141" s="729">
        <v>7489.92</v>
      </c>
      <c r="AL141" s="729"/>
      <c r="AM141" s="729"/>
      <c r="AN141" s="729"/>
      <c r="AO141" s="729"/>
      <c r="AP141" s="729"/>
      <c r="AQ141" s="729">
        <f t="shared" si="35"/>
        <v>14212.800000000001</v>
      </c>
      <c r="AR141" s="729"/>
      <c r="AS141" s="729"/>
      <c r="AT141" s="729"/>
      <c r="AU141" s="729"/>
      <c r="AV141" s="729"/>
      <c r="AW141" s="729">
        <f t="shared" si="34"/>
        <v>440407.29599999997</v>
      </c>
      <c r="AX141" s="729"/>
      <c r="AY141" s="729"/>
      <c r="AZ141" s="730"/>
      <c r="BA141" s="260"/>
      <c r="BB141" s="260"/>
      <c r="BC141" s="260"/>
      <c r="BD141" s="260"/>
      <c r="BE141" s="260"/>
      <c r="BF141" s="260"/>
    </row>
    <row r="142" spans="1:58" s="194" customFormat="1" ht="11.25" customHeight="1" x14ac:dyDescent="0.2">
      <c r="A142" s="755"/>
      <c r="B142" s="755"/>
      <c r="C142" s="755"/>
      <c r="D142" s="755"/>
      <c r="E142" s="755"/>
      <c r="F142" s="755"/>
      <c r="G142" s="755"/>
      <c r="H142" s="755"/>
      <c r="I142" s="755"/>
      <c r="J142" s="756"/>
      <c r="K142" s="729" t="s">
        <v>1037</v>
      </c>
      <c r="L142" s="729"/>
      <c r="M142" s="729"/>
      <c r="N142" s="729"/>
      <c r="O142" s="729"/>
      <c r="P142" s="729"/>
      <c r="Q142" s="729"/>
      <c r="R142" s="729"/>
      <c r="S142" s="729"/>
      <c r="T142" s="738"/>
      <c r="U142" s="739"/>
      <c r="V142" s="729">
        <v>0.75</v>
      </c>
      <c r="W142" s="729"/>
      <c r="X142" s="729"/>
      <c r="Y142" s="729"/>
      <c r="Z142" s="729">
        <v>26214.720000000001</v>
      </c>
      <c r="AA142" s="729"/>
      <c r="AB142" s="729"/>
      <c r="AC142" s="729"/>
      <c r="AD142" s="729"/>
      <c r="AE142" s="729"/>
      <c r="AF142" s="729">
        <v>4512</v>
      </c>
      <c r="AG142" s="729"/>
      <c r="AH142" s="729"/>
      <c r="AI142" s="729"/>
      <c r="AJ142" s="729"/>
      <c r="AK142" s="729">
        <v>7489.92</v>
      </c>
      <c r="AL142" s="729"/>
      <c r="AM142" s="729"/>
      <c r="AN142" s="729"/>
      <c r="AO142" s="729"/>
      <c r="AP142" s="729"/>
      <c r="AQ142" s="729">
        <f t="shared" si="35"/>
        <v>14212.800000000001</v>
      </c>
      <c r="AR142" s="729"/>
      <c r="AS142" s="729"/>
      <c r="AT142" s="729"/>
      <c r="AU142" s="729"/>
      <c r="AV142" s="729"/>
      <c r="AW142" s="729">
        <f t="shared" si="34"/>
        <v>235932.48</v>
      </c>
      <c r="AX142" s="729"/>
      <c r="AY142" s="729"/>
      <c r="AZ142" s="730"/>
      <c r="BA142" s="260"/>
      <c r="BB142" s="260"/>
      <c r="BC142" s="260"/>
      <c r="BD142" s="260"/>
      <c r="BE142" s="260"/>
      <c r="BF142" s="260"/>
    </row>
    <row r="143" spans="1:58" s="194" customFormat="1" ht="11.25" customHeight="1" x14ac:dyDescent="0.2">
      <c r="A143" s="755"/>
      <c r="B143" s="755"/>
      <c r="C143" s="755"/>
      <c r="D143" s="755"/>
      <c r="E143" s="755"/>
      <c r="F143" s="755"/>
      <c r="G143" s="755"/>
      <c r="H143" s="755"/>
      <c r="I143" s="755"/>
      <c r="J143" s="756"/>
      <c r="K143" s="729" t="s">
        <v>1036</v>
      </c>
      <c r="L143" s="729"/>
      <c r="M143" s="729"/>
      <c r="N143" s="729"/>
      <c r="O143" s="729"/>
      <c r="P143" s="729"/>
      <c r="Q143" s="729"/>
      <c r="R143" s="729"/>
      <c r="S143" s="729"/>
      <c r="T143" s="738"/>
      <c r="U143" s="739"/>
      <c r="V143" s="729">
        <v>2</v>
      </c>
      <c r="W143" s="729"/>
      <c r="X143" s="729"/>
      <c r="Y143" s="729"/>
      <c r="Z143" s="729">
        <v>26214.720000000001</v>
      </c>
      <c r="AA143" s="729"/>
      <c r="AB143" s="729"/>
      <c r="AC143" s="729"/>
      <c r="AD143" s="729"/>
      <c r="AE143" s="729"/>
      <c r="AF143" s="729">
        <v>4512</v>
      </c>
      <c r="AG143" s="729"/>
      <c r="AH143" s="729"/>
      <c r="AI143" s="729"/>
      <c r="AJ143" s="729"/>
      <c r="AK143" s="729">
        <v>7489.92</v>
      </c>
      <c r="AL143" s="729"/>
      <c r="AM143" s="729"/>
      <c r="AN143" s="729"/>
      <c r="AO143" s="729"/>
      <c r="AP143" s="729"/>
      <c r="AQ143" s="729">
        <f t="shared" si="35"/>
        <v>14212.800000000001</v>
      </c>
      <c r="AR143" s="729"/>
      <c r="AS143" s="729"/>
      <c r="AT143" s="729"/>
      <c r="AU143" s="729"/>
      <c r="AV143" s="729"/>
      <c r="AW143" s="729">
        <f t="shared" si="34"/>
        <v>629153.28000000003</v>
      </c>
      <c r="AX143" s="729"/>
      <c r="AY143" s="729"/>
      <c r="AZ143" s="730"/>
      <c r="BA143" s="260"/>
      <c r="BB143" s="260"/>
      <c r="BC143" s="260"/>
      <c r="BD143" s="260"/>
      <c r="BE143" s="260"/>
      <c r="BF143" s="260"/>
    </row>
    <row r="144" spans="1:58" s="194" customFormat="1" ht="11.25" customHeight="1" x14ac:dyDescent="0.2">
      <c r="A144" s="755"/>
      <c r="B144" s="755"/>
      <c r="C144" s="755"/>
      <c r="D144" s="755"/>
      <c r="E144" s="755"/>
      <c r="F144" s="755"/>
      <c r="G144" s="755"/>
      <c r="H144" s="755"/>
      <c r="I144" s="755"/>
      <c r="J144" s="756"/>
      <c r="K144" s="729" t="s">
        <v>1038</v>
      </c>
      <c r="L144" s="729"/>
      <c r="M144" s="729"/>
      <c r="N144" s="729"/>
      <c r="O144" s="729"/>
      <c r="P144" s="729"/>
      <c r="Q144" s="729"/>
      <c r="R144" s="729"/>
      <c r="S144" s="729"/>
      <c r="T144" s="738"/>
      <c r="U144" s="739"/>
      <c r="V144" s="729">
        <f>1+0.4</f>
        <v>1.4</v>
      </c>
      <c r="W144" s="729"/>
      <c r="X144" s="729"/>
      <c r="Y144" s="729"/>
      <c r="Z144" s="729">
        <v>28835.03</v>
      </c>
      <c r="AA144" s="729"/>
      <c r="AB144" s="729"/>
      <c r="AC144" s="729"/>
      <c r="AD144" s="729"/>
      <c r="AE144" s="729"/>
      <c r="AF144" s="729">
        <v>4963</v>
      </c>
      <c r="AG144" s="729"/>
      <c r="AH144" s="729"/>
      <c r="AI144" s="729"/>
      <c r="AJ144" s="729"/>
      <c r="AK144" s="729">
        <v>7489.92</v>
      </c>
      <c r="AL144" s="729"/>
      <c r="AM144" s="729"/>
      <c r="AN144" s="729"/>
      <c r="AO144" s="729"/>
      <c r="AP144" s="729"/>
      <c r="AQ144" s="729">
        <f t="shared" si="35"/>
        <v>16382.109999999999</v>
      </c>
      <c r="AR144" s="729"/>
      <c r="AS144" s="729"/>
      <c r="AT144" s="729"/>
      <c r="AU144" s="729"/>
      <c r="AV144" s="729"/>
      <c r="AW144" s="729">
        <f t="shared" si="34"/>
        <v>484428.50399999996</v>
      </c>
      <c r="AX144" s="729"/>
      <c r="AY144" s="729"/>
      <c r="AZ144" s="730"/>
      <c r="BA144" s="260"/>
      <c r="BB144" s="260"/>
      <c r="BC144" s="260"/>
      <c r="BD144" s="260"/>
      <c r="BE144" s="260"/>
      <c r="BF144" s="260"/>
    </row>
    <row r="145" spans="1:58" s="194" customFormat="1" ht="11.25" customHeight="1" x14ac:dyDescent="0.2">
      <c r="A145" s="755"/>
      <c r="B145" s="755"/>
      <c r="C145" s="755"/>
      <c r="D145" s="755"/>
      <c r="E145" s="755"/>
      <c r="F145" s="755"/>
      <c r="G145" s="755"/>
      <c r="H145" s="755"/>
      <c r="I145" s="755"/>
      <c r="J145" s="756"/>
      <c r="K145" s="729" t="s">
        <v>1039</v>
      </c>
      <c r="L145" s="729"/>
      <c r="M145" s="729"/>
      <c r="N145" s="729"/>
      <c r="O145" s="729"/>
      <c r="P145" s="729"/>
      <c r="Q145" s="729"/>
      <c r="R145" s="729"/>
      <c r="S145" s="729"/>
      <c r="T145" s="738"/>
      <c r="U145" s="739"/>
      <c r="V145" s="729">
        <v>0.75</v>
      </c>
      <c r="W145" s="729"/>
      <c r="X145" s="729"/>
      <c r="Y145" s="729"/>
      <c r="Z145" s="729">
        <v>28835.03</v>
      </c>
      <c r="AA145" s="729"/>
      <c r="AB145" s="729"/>
      <c r="AC145" s="729"/>
      <c r="AD145" s="729"/>
      <c r="AE145" s="729"/>
      <c r="AF145" s="729">
        <v>4963</v>
      </c>
      <c r="AG145" s="729"/>
      <c r="AH145" s="729"/>
      <c r="AI145" s="729"/>
      <c r="AJ145" s="729"/>
      <c r="AK145" s="729">
        <v>7489.92</v>
      </c>
      <c r="AL145" s="729"/>
      <c r="AM145" s="729"/>
      <c r="AN145" s="729"/>
      <c r="AO145" s="729"/>
      <c r="AP145" s="729"/>
      <c r="AQ145" s="729">
        <f t="shared" si="35"/>
        <v>16382.109999999999</v>
      </c>
      <c r="AR145" s="729"/>
      <c r="AS145" s="729"/>
      <c r="AT145" s="729"/>
      <c r="AU145" s="729"/>
      <c r="AV145" s="729"/>
      <c r="AW145" s="729">
        <f t="shared" si="34"/>
        <v>259515.27</v>
      </c>
      <c r="AX145" s="729"/>
      <c r="AY145" s="729"/>
      <c r="AZ145" s="730"/>
      <c r="BA145" s="260"/>
      <c r="BB145" s="260"/>
      <c r="BC145" s="260"/>
      <c r="BD145" s="260"/>
      <c r="BE145" s="260"/>
      <c r="BF145" s="260"/>
    </row>
    <row r="146" spans="1:58" s="194" customFormat="1" ht="11.25" customHeight="1" x14ac:dyDescent="0.2">
      <c r="A146" s="755"/>
      <c r="B146" s="755"/>
      <c r="C146" s="755"/>
      <c r="D146" s="755"/>
      <c r="E146" s="755"/>
      <c r="F146" s="755"/>
      <c r="G146" s="755"/>
      <c r="H146" s="755"/>
      <c r="I146" s="755"/>
      <c r="J146" s="756"/>
      <c r="K146" s="729" t="s">
        <v>1052</v>
      </c>
      <c r="L146" s="729"/>
      <c r="M146" s="729"/>
      <c r="N146" s="729"/>
      <c r="O146" s="729"/>
      <c r="P146" s="729"/>
      <c r="Q146" s="729"/>
      <c r="R146" s="729"/>
      <c r="S146" s="729"/>
      <c r="T146" s="738"/>
      <c r="U146" s="739"/>
      <c r="V146" s="729">
        <v>1</v>
      </c>
      <c r="W146" s="729"/>
      <c r="X146" s="729"/>
      <c r="Y146" s="729"/>
      <c r="Z146" s="729">
        <v>28835.03</v>
      </c>
      <c r="AA146" s="729"/>
      <c r="AB146" s="729"/>
      <c r="AC146" s="729"/>
      <c r="AD146" s="729"/>
      <c r="AE146" s="729"/>
      <c r="AF146" s="729">
        <v>4963</v>
      </c>
      <c r="AG146" s="729"/>
      <c r="AH146" s="729"/>
      <c r="AI146" s="729"/>
      <c r="AJ146" s="729"/>
      <c r="AK146" s="729">
        <v>7489.92</v>
      </c>
      <c r="AL146" s="729"/>
      <c r="AM146" s="729"/>
      <c r="AN146" s="729"/>
      <c r="AO146" s="729"/>
      <c r="AP146" s="729"/>
      <c r="AQ146" s="729">
        <f t="shared" si="35"/>
        <v>16382.109999999999</v>
      </c>
      <c r="AR146" s="729"/>
      <c r="AS146" s="729"/>
      <c r="AT146" s="729"/>
      <c r="AU146" s="729"/>
      <c r="AV146" s="729"/>
      <c r="AW146" s="729">
        <f t="shared" si="34"/>
        <v>346020.36</v>
      </c>
      <c r="AX146" s="729"/>
      <c r="AY146" s="729"/>
      <c r="AZ146" s="730"/>
      <c r="BA146" s="260"/>
      <c r="BB146" s="260"/>
      <c r="BC146" s="260"/>
      <c r="BD146" s="260"/>
      <c r="BE146" s="260"/>
      <c r="BF146" s="260"/>
    </row>
    <row r="147" spans="1:58" s="194" customFormat="1" ht="11.25" customHeight="1" x14ac:dyDescent="0.2">
      <c r="A147" s="755"/>
      <c r="B147" s="755"/>
      <c r="C147" s="755"/>
      <c r="D147" s="755"/>
      <c r="E147" s="755"/>
      <c r="F147" s="755"/>
      <c r="G147" s="755"/>
      <c r="H147" s="755"/>
      <c r="I147" s="755"/>
      <c r="J147" s="756"/>
      <c r="K147" s="729" t="s">
        <v>1040</v>
      </c>
      <c r="L147" s="729"/>
      <c r="M147" s="729"/>
      <c r="N147" s="729"/>
      <c r="O147" s="729"/>
      <c r="P147" s="729"/>
      <c r="Q147" s="729"/>
      <c r="R147" s="729"/>
      <c r="S147" s="729"/>
      <c r="T147" s="738"/>
      <c r="U147" s="739"/>
      <c r="V147" s="729">
        <v>0.75</v>
      </c>
      <c r="W147" s="729"/>
      <c r="X147" s="729"/>
      <c r="Y147" s="729"/>
      <c r="Z147" s="729">
        <v>28835.03</v>
      </c>
      <c r="AA147" s="729"/>
      <c r="AB147" s="729"/>
      <c r="AC147" s="729"/>
      <c r="AD147" s="729"/>
      <c r="AE147" s="729"/>
      <c r="AF147" s="729">
        <v>4963</v>
      </c>
      <c r="AG147" s="729"/>
      <c r="AH147" s="729"/>
      <c r="AI147" s="729"/>
      <c r="AJ147" s="729"/>
      <c r="AK147" s="729">
        <v>7489.92</v>
      </c>
      <c r="AL147" s="729"/>
      <c r="AM147" s="729"/>
      <c r="AN147" s="729"/>
      <c r="AO147" s="729"/>
      <c r="AP147" s="729"/>
      <c r="AQ147" s="729">
        <f t="shared" si="35"/>
        <v>16382.109999999999</v>
      </c>
      <c r="AR147" s="729"/>
      <c r="AS147" s="729"/>
      <c r="AT147" s="729"/>
      <c r="AU147" s="729"/>
      <c r="AV147" s="729"/>
      <c r="AW147" s="729">
        <f t="shared" si="34"/>
        <v>259515.27</v>
      </c>
      <c r="AX147" s="729"/>
      <c r="AY147" s="729"/>
      <c r="AZ147" s="730"/>
      <c r="BA147" s="260"/>
      <c r="BB147" s="260"/>
      <c r="BC147" s="260"/>
      <c r="BD147" s="260"/>
      <c r="BE147" s="260"/>
      <c r="BF147" s="260"/>
    </row>
    <row r="148" spans="1:58" s="194" customFormat="1" ht="11.25" customHeight="1" x14ac:dyDescent="0.2">
      <c r="A148" s="755"/>
      <c r="B148" s="755"/>
      <c r="C148" s="755"/>
      <c r="D148" s="755"/>
      <c r="E148" s="755"/>
      <c r="F148" s="755"/>
      <c r="G148" s="755"/>
      <c r="H148" s="755"/>
      <c r="I148" s="755"/>
      <c r="J148" s="756"/>
      <c r="K148" s="729" t="s">
        <v>1053</v>
      </c>
      <c r="L148" s="729"/>
      <c r="M148" s="729"/>
      <c r="N148" s="729"/>
      <c r="O148" s="729"/>
      <c r="P148" s="729"/>
      <c r="Q148" s="729"/>
      <c r="R148" s="729"/>
      <c r="S148" s="729"/>
      <c r="T148" s="738"/>
      <c r="U148" s="739"/>
      <c r="V148" s="729">
        <v>0.5</v>
      </c>
      <c r="W148" s="729"/>
      <c r="X148" s="729"/>
      <c r="Y148" s="729"/>
      <c r="Z148" s="729">
        <v>28835.03</v>
      </c>
      <c r="AA148" s="729"/>
      <c r="AB148" s="729"/>
      <c r="AC148" s="729"/>
      <c r="AD148" s="729"/>
      <c r="AE148" s="729"/>
      <c r="AF148" s="729">
        <v>4963</v>
      </c>
      <c r="AG148" s="729"/>
      <c r="AH148" s="729"/>
      <c r="AI148" s="729"/>
      <c r="AJ148" s="729"/>
      <c r="AK148" s="729">
        <v>7489.92</v>
      </c>
      <c r="AL148" s="729"/>
      <c r="AM148" s="729"/>
      <c r="AN148" s="729"/>
      <c r="AO148" s="729"/>
      <c r="AP148" s="729"/>
      <c r="AQ148" s="729">
        <f t="shared" si="35"/>
        <v>16382.109999999999</v>
      </c>
      <c r="AR148" s="729"/>
      <c r="AS148" s="729"/>
      <c r="AT148" s="729"/>
      <c r="AU148" s="729"/>
      <c r="AV148" s="729"/>
      <c r="AW148" s="729">
        <f t="shared" si="34"/>
        <v>173010.18</v>
      </c>
      <c r="AX148" s="729"/>
      <c r="AY148" s="729"/>
      <c r="AZ148" s="730"/>
      <c r="BA148" s="260"/>
      <c r="BB148" s="260"/>
      <c r="BC148" s="260"/>
      <c r="BD148" s="260"/>
      <c r="BE148" s="260"/>
      <c r="BF148" s="260"/>
    </row>
    <row r="149" spans="1:58" s="194" customFormat="1" ht="11.25" customHeight="1" x14ac:dyDescent="0.2">
      <c r="A149" s="755"/>
      <c r="B149" s="755"/>
      <c r="C149" s="755"/>
      <c r="D149" s="755"/>
      <c r="E149" s="755"/>
      <c r="F149" s="755"/>
      <c r="G149" s="755"/>
      <c r="H149" s="755"/>
      <c r="I149" s="755"/>
      <c r="J149" s="756"/>
      <c r="K149" s="729" t="s">
        <v>1043</v>
      </c>
      <c r="L149" s="729"/>
      <c r="M149" s="729"/>
      <c r="N149" s="729"/>
      <c r="O149" s="729"/>
      <c r="P149" s="729"/>
      <c r="Q149" s="729"/>
      <c r="R149" s="729"/>
      <c r="S149" s="729"/>
      <c r="T149" s="738"/>
      <c r="U149" s="739"/>
      <c r="V149" s="729">
        <v>1.4</v>
      </c>
      <c r="W149" s="729"/>
      <c r="X149" s="729"/>
      <c r="Y149" s="729"/>
      <c r="Z149" s="729">
        <v>31869.99</v>
      </c>
      <c r="AA149" s="729"/>
      <c r="AB149" s="729"/>
      <c r="AC149" s="729"/>
      <c r="AD149" s="729"/>
      <c r="AE149" s="729"/>
      <c r="AF149" s="729">
        <v>4963</v>
      </c>
      <c r="AG149" s="729"/>
      <c r="AH149" s="729"/>
      <c r="AI149" s="729"/>
      <c r="AJ149" s="729"/>
      <c r="AK149" s="729">
        <v>7489.92</v>
      </c>
      <c r="AL149" s="729"/>
      <c r="AM149" s="729"/>
      <c r="AN149" s="729"/>
      <c r="AO149" s="729"/>
      <c r="AP149" s="729"/>
      <c r="AQ149" s="729">
        <f t="shared" si="35"/>
        <v>19417.07</v>
      </c>
      <c r="AR149" s="729"/>
      <c r="AS149" s="729"/>
      <c r="AT149" s="729"/>
      <c r="AU149" s="729"/>
      <c r="AV149" s="729"/>
      <c r="AW149" s="729">
        <f t="shared" si="34"/>
        <v>535415.83199999994</v>
      </c>
      <c r="AX149" s="729"/>
      <c r="AY149" s="729"/>
      <c r="AZ149" s="730"/>
      <c r="BA149" s="260"/>
      <c r="BB149" s="260"/>
      <c r="BC149" s="260"/>
      <c r="BD149" s="260"/>
      <c r="BE149" s="260"/>
      <c r="BF149" s="260"/>
    </row>
    <row r="150" spans="1:58" s="194" customFormat="1" ht="11.25" customHeight="1" x14ac:dyDescent="0.2">
      <c r="A150" s="755"/>
      <c r="B150" s="755"/>
      <c r="C150" s="755"/>
      <c r="D150" s="755"/>
      <c r="E150" s="755"/>
      <c r="F150" s="755"/>
      <c r="G150" s="755"/>
      <c r="H150" s="755"/>
      <c r="I150" s="755"/>
      <c r="J150" s="756"/>
      <c r="K150" s="729" t="s">
        <v>1044</v>
      </c>
      <c r="L150" s="729"/>
      <c r="M150" s="729"/>
      <c r="N150" s="729"/>
      <c r="O150" s="729"/>
      <c r="P150" s="729"/>
      <c r="Q150" s="729"/>
      <c r="R150" s="729"/>
      <c r="S150" s="729"/>
      <c r="T150" s="738"/>
      <c r="U150" s="739"/>
      <c r="V150" s="729">
        <v>1</v>
      </c>
      <c r="W150" s="729"/>
      <c r="X150" s="729"/>
      <c r="Y150" s="729"/>
      <c r="Z150" s="729">
        <v>31869.99</v>
      </c>
      <c r="AA150" s="729"/>
      <c r="AB150" s="729"/>
      <c r="AC150" s="729"/>
      <c r="AD150" s="729"/>
      <c r="AE150" s="729"/>
      <c r="AF150" s="729">
        <v>5446</v>
      </c>
      <c r="AG150" s="729"/>
      <c r="AH150" s="729"/>
      <c r="AI150" s="729"/>
      <c r="AJ150" s="729"/>
      <c r="AK150" s="729">
        <v>9105.7099999999991</v>
      </c>
      <c r="AL150" s="729"/>
      <c r="AM150" s="729"/>
      <c r="AN150" s="729"/>
      <c r="AO150" s="729"/>
      <c r="AP150" s="729"/>
      <c r="AQ150" s="729">
        <f t="shared" si="35"/>
        <v>17318.280000000002</v>
      </c>
      <c r="AR150" s="729"/>
      <c r="AS150" s="729"/>
      <c r="AT150" s="729"/>
      <c r="AU150" s="729"/>
      <c r="AV150" s="729"/>
      <c r="AW150" s="729">
        <f t="shared" si="34"/>
        <v>382439.88</v>
      </c>
      <c r="AX150" s="729"/>
      <c r="AY150" s="729"/>
      <c r="AZ150" s="730"/>
      <c r="BA150" s="260"/>
      <c r="BB150" s="260"/>
      <c r="BC150" s="260"/>
      <c r="BD150" s="260"/>
      <c r="BE150" s="260"/>
      <c r="BF150" s="260"/>
    </row>
    <row r="151" spans="1:58" s="194" customFormat="1" ht="11.25" customHeight="1" x14ac:dyDescent="0.2">
      <c r="A151" s="746" t="s">
        <v>1051</v>
      </c>
      <c r="B151" s="747"/>
      <c r="C151" s="747"/>
      <c r="D151" s="747"/>
      <c r="E151" s="747"/>
      <c r="F151" s="747"/>
      <c r="G151" s="747"/>
      <c r="H151" s="747"/>
      <c r="I151" s="747"/>
      <c r="J151" s="748"/>
      <c r="K151" s="729" t="s">
        <v>1048</v>
      </c>
      <c r="L151" s="729"/>
      <c r="M151" s="729"/>
      <c r="N151" s="729"/>
      <c r="O151" s="729"/>
      <c r="P151" s="729"/>
      <c r="Q151" s="729"/>
      <c r="R151" s="729"/>
      <c r="S151" s="729"/>
      <c r="T151" s="738"/>
      <c r="U151" s="739"/>
      <c r="V151" s="729">
        <f>1+5.5+0.8</f>
        <v>7.3</v>
      </c>
      <c r="W151" s="729"/>
      <c r="X151" s="729"/>
      <c r="Y151" s="729"/>
      <c r="Z151" s="729">
        <v>23688</v>
      </c>
      <c r="AA151" s="729"/>
      <c r="AB151" s="729"/>
      <c r="AC151" s="729"/>
      <c r="AD151" s="729"/>
      <c r="AE151" s="729"/>
      <c r="AF151" s="729">
        <v>4512</v>
      </c>
      <c r="AG151" s="729"/>
      <c r="AH151" s="729"/>
      <c r="AI151" s="729"/>
      <c r="AJ151" s="729"/>
      <c r="AK151" s="729">
        <v>6768</v>
      </c>
      <c r="AL151" s="729"/>
      <c r="AM151" s="729"/>
      <c r="AN151" s="729"/>
      <c r="AO151" s="729"/>
      <c r="AP151" s="729"/>
      <c r="AQ151" s="729">
        <f t="shared" si="35"/>
        <v>12408</v>
      </c>
      <c r="AR151" s="729"/>
      <c r="AS151" s="729"/>
      <c r="AT151" s="729"/>
      <c r="AU151" s="729"/>
      <c r="AV151" s="729"/>
      <c r="AW151" s="729">
        <f t="shared" si="34"/>
        <v>2075068.8</v>
      </c>
      <c r="AX151" s="729"/>
      <c r="AY151" s="729"/>
      <c r="AZ151" s="730"/>
      <c r="BA151" s="260"/>
      <c r="BB151" s="260"/>
      <c r="BC151" s="260"/>
      <c r="BD151" s="260"/>
      <c r="BE151" s="260"/>
      <c r="BF151" s="260"/>
    </row>
    <row r="152" spans="1:58" s="194" customFormat="1" ht="11.25" customHeight="1" x14ac:dyDescent="0.2">
      <c r="A152" s="749"/>
      <c r="B152" s="750"/>
      <c r="C152" s="750"/>
      <c r="D152" s="750"/>
      <c r="E152" s="750"/>
      <c r="F152" s="750"/>
      <c r="G152" s="750"/>
      <c r="H152" s="750"/>
      <c r="I152" s="750"/>
      <c r="J152" s="751"/>
      <c r="K152" s="729" t="s">
        <v>1049</v>
      </c>
      <c r="L152" s="729"/>
      <c r="M152" s="729"/>
      <c r="N152" s="729"/>
      <c r="O152" s="729"/>
      <c r="P152" s="729"/>
      <c r="Q152" s="729"/>
      <c r="R152" s="729"/>
      <c r="S152" s="729"/>
      <c r="T152" s="738"/>
      <c r="U152" s="739"/>
      <c r="V152" s="729">
        <v>1</v>
      </c>
      <c r="W152" s="729"/>
      <c r="X152" s="729"/>
      <c r="Y152" s="729"/>
      <c r="Z152" s="729">
        <v>23688</v>
      </c>
      <c r="AA152" s="729"/>
      <c r="AB152" s="729"/>
      <c r="AC152" s="729"/>
      <c r="AD152" s="729"/>
      <c r="AE152" s="729"/>
      <c r="AF152" s="729">
        <v>4512</v>
      </c>
      <c r="AG152" s="729"/>
      <c r="AH152" s="729"/>
      <c r="AI152" s="729"/>
      <c r="AJ152" s="729"/>
      <c r="AK152" s="729">
        <v>6768</v>
      </c>
      <c r="AL152" s="729"/>
      <c r="AM152" s="729"/>
      <c r="AN152" s="729"/>
      <c r="AO152" s="729"/>
      <c r="AP152" s="729"/>
      <c r="AQ152" s="729">
        <f t="shared" si="35"/>
        <v>12408</v>
      </c>
      <c r="AR152" s="729"/>
      <c r="AS152" s="729"/>
      <c r="AT152" s="729"/>
      <c r="AU152" s="729"/>
      <c r="AV152" s="729"/>
      <c r="AW152" s="729">
        <f t="shared" si="34"/>
        <v>284256</v>
      </c>
      <c r="AX152" s="729"/>
      <c r="AY152" s="729"/>
      <c r="AZ152" s="730"/>
      <c r="BA152" s="260"/>
      <c r="BB152" s="260"/>
      <c r="BC152" s="260"/>
      <c r="BD152" s="260"/>
      <c r="BE152" s="260"/>
      <c r="BF152" s="260"/>
    </row>
    <row r="153" spans="1:58" s="194" customFormat="1" ht="11.25" customHeight="1" x14ac:dyDescent="0.2">
      <c r="A153" s="279"/>
      <c r="B153" s="740" t="s">
        <v>944</v>
      </c>
      <c r="C153" s="740"/>
      <c r="D153" s="740"/>
      <c r="E153" s="740"/>
      <c r="F153" s="740"/>
      <c r="G153" s="740"/>
      <c r="H153" s="740"/>
      <c r="I153" s="740"/>
      <c r="J153" s="741"/>
      <c r="K153" s="729" t="s">
        <v>1030</v>
      </c>
      <c r="L153" s="729"/>
      <c r="M153" s="729"/>
      <c r="N153" s="729"/>
      <c r="O153" s="729"/>
      <c r="P153" s="729"/>
      <c r="Q153" s="729"/>
      <c r="R153" s="729"/>
      <c r="S153" s="729"/>
      <c r="T153" s="738"/>
      <c r="U153" s="739"/>
      <c r="V153" s="729">
        <f>1+3+0.6+3+1+3.1+0.8+0.5</f>
        <v>13</v>
      </c>
      <c r="W153" s="729"/>
      <c r="X153" s="729"/>
      <c r="Y153" s="729"/>
      <c r="Z153" s="729">
        <f>19587.76</f>
        <v>19587.759999999998</v>
      </c>
      <c r="AA153" s="729"/>
      <c r="AB153" s="729"/>
      <c r="AC153" s="729"/>
      <c r="AD153" s="729"/>
      <c r="AE153" s="729"/>
      <c r="AF153" s="729">
        <v>3731</v>
      </c>
      <c r="AG153" s="729"/>
      <c r="AH153" s="729"/>
      <c r="AI153" s="729"/>
      <c r="AJ153" s="729"/>
      <c r="AK153" s="729">
        <v>5596.5</v>
      </c>
      <c r="AL153" s="729"/>
      <c r="AM153" s="729"/>
      <c r="AN153" s="729"/>
      <c r="AO153" s="729"/>
      <c r="AP153" s="729"/>
      <c r="AQ153" s="729">
        <f t="shared" si="35"/>
        <v>10260.259999999998</v>
      </c>
      <c r="AR153" s="729"/>
      <c r="AS153" s="729"/>
      <c r="AT153" s="729"/>
      <c r="AU153" s="729"/>
      <c r="AV153" s="729"/>
      <c r="AW153" s="729">
        <f t="shared" si="34"/>
        <v>3055690.56</v>
      </c>
      <c r="AX153" s="729"/>
      <c r="AY153" s="729"/>
      <c r="AZ153" s="730"/>
      <c r="BA153" s="260"/>
      <c r="BB153" s="260"/>
      <c r="BC153" s="260"/>
      <c r="BD153" s="260"/>
      <c r="BE153" s="260"/>
      <c r="BF153" s="260"/>
    </row>
    <row r="154" spans="1:58" s="194" customFormat="1" ht="11.25" customHeight="1" x14ac:dyDescent="0.2">
      <c r="A154" s="279"/>
      <c r="B154" s="740"/>
      <c r="C154" s="740"/>
      <c r="D154" s="740"/>
      <c r="E154" s="740"/>
      <c r="F154" s="740"/>
      <c r="G154" s="740"/>
      <c r="H154" s="740"/>
      <c r="I154" s="740"/>
      <c r="J154" s="741"/>
      <c r="K154" s="729" t="s">
        <v>1031</v>
      </c>
      <c r="L154" s="729"/>
      <c r="M154" s="729"/>
      <c r="N154" s="729"/>
      <c r="O154" s="729"/>
      <c r="P154" s="729"/>
      <c r="Q154" s="729"/>
      <c r="R154" s="729"/>
      <c r="S154" s="729"/>
      <c r="T154" s="738"/>
      <c r="U154" s="739"/>
      <c r="V154" s="729">
        <v>3</v>
      </c>
      <c r="W154" s="729"/>
      <c r="X154" s="729"/>
      <c r="Y154" s="729"/>
      <c r="Z154" s="729">
        <v>21451.5</v>
      </c>
      <c r="AA154" s="729"/>
      <c r="AB154" s="729"/>
      <c r="AC154" s="729"/>
      <c r="AD154" s="729"/>
      <c r="AE154" s="729"/>
      <c r="AF154" s="729">
        <v>4086</v>
      </c>
      <c r="AG154" s="729"/>
      <c r="AH154" s="729"/>
      <c r="AI154" s="729"/>
      <c r="AJ154" s="729"/>
      <c r="AK154" s="729">
        <v>6129</v>
      </c>
      <c r="AL154" s="729"/>
      <c r="AM154" s="729"/>
      <c r="AN154" s="729"/>
      <c r="AO154" s="729"/>
      <c r="AP154" s="729"/>
      <c r="AQ154" s="729">
        <f t="shared" si="35"/>
        <v>11236.5</v>
      </c>
      <c r="AR154" s="729"/>
      <c r="AS154" s="729"/>
      <c r="AT154" s="729"/>
      <c r="AU154" s="729"/>
      <c r="AV154" s="729"/>
      <c r="AW154" s="729">
        <f t="shared" si="34"/>
        <v>772254</v>
      </c>
      <c r="AX154" s="729"/>
      <c r="AY154" s="729"/>
      <c r="AZ154" s="730"/>
      <c r="BA154" s="260"/>
      <c r="BB154" s="260"/>
      <c r="BC154" s="260"/>
      <c r="BD154" s="260"/>
      <c r="BE154" s="260"/>
      <c r="BF154" s="260"/>
    </row>
    <row r="155" spans="1:58" s="194" customFormat="1" ht="11.25" customHeight="1" x14ac:dyDescent="0.2">
      <c r="A155" s="279"/>
      <c r="B155" s="740"/>
      <c r="C155" s="740"/>
      <c r="D155" s="740"/>
      <c r="E155" s="740"/>
      <c r="F155" s="740"/>
      <c r="G155" s="740"/>
      <c r="H155" s="740"/>
      <c r="I155" s="740"/>
      <c r="J155" s="741"/>
      <c r="K155" s="729" t="s">
        <v>1027</v>
      </c>
      <c r="L155" s="729"/>
      <c r="M155" s="729"/>
      <c r="N155" s="729"/>
      <c r="O155" s="729"/>
      <c r="P155" s="729"/>
      <c r="Q155" s="729"/>
      <c r="R155" s="729"/>
      <c r="S155" s="729"/>
      <c r="T155" s="738"/>
      <c r="U155" s="739"/>
      <c r="V155" s="729">
        <v>1.5</v>
      </c>
      <c r="W155" s="729"/>
      <c r="X155" s="729"/>
      <c r="Y155" s="729"/>
      <c r="Z155" s="729">
        <v>23739.66</v>
      </c>
      <c r="AA155" s="729"/>
      <c r="AB155" s="729"/>
      <c r="AC155" s="729"/>
      <c r="AD155" s="729"/>
      <c r="AE155" s="729"/>
      <c r="AF155" s="729">
        <v>4086</v>
      </c>
      <c r="AG155" s="729"/>
      <c r="AH155" s="729"/>
      <c r="AI155" s="729"/>
      <c r="AJ155" s="729"/>
      <c r="AK155" s="729">
        <v>6782.76</v>
      </c>
      <c r="AL155" s="729"/>
      <c r="AM155" s="729"/>
      <c r="AN155" s="729"/>
      <c r="AO155" s="729"/>
      <c r="AP155" s="729"/>
      <c r="AQ155" s="729">
        <f t="shared" si="35"/>
        <v>12870.9</v>
      </c>
      <c r="AR155" s="729"/>
      <c r="AS155" s="729"/>
      <c r="AT155" s="729"/>
      <c r="AU155" s="729"/>
      <c r="AV155" s="729"/>
      <c r="AW155" s="729">
        <f t="shared" si="34"/>
        <v>427313.88</v>
      </c>
      <c r="AX155" s="729"/>
      <c r="AY155" s="729"/>
      <c r="AZ155" s="730"/>
      <c r="BA155" s="260"/>
      <c r="BB155" s="260"/>
      <c r="BC155" s="260"/>
      <c r="BD155" s="260"/>
      <c r="BE155" s="260"/>
      <c r="BF155" s="260"/>
    </row>
    <row r="156" spans="1:58" s="194" customFormat="1" ht="11.25" customHeight="1" x14ac:dyDescent="0.2">
      <c r="A156" s="279"/>
      <c r="B156" s="740"/>
      <c r="C156" s="740"/>
      <c r="D156" s="740"/>
      <c r="E156" s="740"/>
      <c r="F156" s="740"/>
      <c r="G156" s="740"/>
      <c r="H156" s="740"/>
      <c r="I156" s="740"/>
      <c r="J156" s="741"/>
      <c r="K156" s="729" t="s">
        <v>1055</v>
      </c>
      <c r="L156" s="729"/>
      <c r="M156" s="729"/>
      <c r="N156" s="729"/>
      <c r="O156" s="729"/>
      <c r="P156" s="729"/>
      <c r="Q156" s="729"/>
      <c r="R156" s="729"/>
      <c r="S156" s="729"/>
      <c r="T156" s="738"/>
      <c r="U156" s="739"/>
      <c r="V156" s="729">
        <f>1+1</f>
        <v>2</v>
      </c>
      <c r="W156" s="729"/>
      <c r="X156" s="729"/>
      <c r="Y156" s="729"/>
      <c r="Z156" s="729">
        <v>31869.99</v>
      </c>
      <c r="AA156" s="729"/>
      <c r="AB156" s="729"/>
      <c r="AC156" s="729"/>
      <c r="AD156" s="729"/>
      <c r="AE156" s="729"/>
      <c r="AF156" s="729">
        <v>5446</v>
      </c>
      <c r="AG156" s="729"/>
      <c r="AH156" s="729"/>
      <c r="AI156" s="729"/>
      <c r="AJ156" s="729"/>
      <c r="AK156" s="729">
        <v>9105.7099999999991</v>
      </c>
      <c r="AL156" s="729"/>
      <c r="AM156" s="729"/>
      <c r="AN156" s="729"/>
      <c r="AO156" s="729"/>
      <c r="AP156" s="729"/>
      <c r="AQ156" s="729">
        <f t="shared" si="35"/>
        <v>17318.280000000002</v>
      </c>
      <c r="AR156" s="729"/>
      <c r="AS156" s="729"/>
      <c r="AT156" s="729"/>
      <c r="AU156" s="729"/>
      <c r="AV156" s="729"/>
      <c r="AW156" s="729">
        <f t="shared" si="34"/>
        <v>764879.76</v>
      </c>
      <c r="AX156" s="729"/>
      <c r="AY156" s="729"/>
      <c r="AZ156" s="730"/>
      <c r="BA156" s="260"/>
      <c r="BB156" s="260"/>
      <c r="BC156" s="260"/>
      <c r="BD156" s="260"/>
      <c r="BE156" s="260"/>
      <c r="BF156" s="260"/>
    </row>
    <row r="157" spans="1:58" s="194" customFormat="1" ht="11.25" customHeight="1" x14ac:dyDescent="0.2">
      <c r="A157" s="279"/>
      <c r="B157" s="740"/>
      <c r="C157" s="740"/>
      <c r="D157" s="740"/>
      <c r="E157" s="740"/>
      <c r="F157" s="740"/>
      <c r="G157" s="740"/>
      <c r="H157" s="740"/>
      <c r="I157" s="740"/>
      <c r="J157" s="741"/>
      <c r="K157" s="729" t="s">
        <v>1054</v>
      </c>
      <c r="L157" s="729"/>
      <c r="M157" s="729"/>
      <c r="N157" s="729"/>
      <c r="O157" s="729"/>
      <c r="P157" s="729"/>
      <c r="Q157" s="729"/>
      <c r="R157" s="729"/>
      <c r="S157" s="729"/>
      <c r="T157" s="738"/>
      <c r="U157" s="739"/>
      <c r="V157" s="729">
        <v>1</v>
      </c>
      <c r="W157" s="729"/>
      <c r="X157" s="729"/>
      <c r="Y157" s="729"/>
      <c r="Z157" s="729">
        <v>31641.26</v>
      </c>
      <c r="AA157" s="729"/>
      <c r="AB157" s="729"/>
      <c r="AC157" s="729"/>
      <c r="AD157" s="729"/>
      <c r="AE157" s="729"/>
      <c r="AF157" s="729">
        <v>5446</v>
      </c>
      <c r="AG157" s="729"/>
      <c r="AH157" s="729"/>
      <c r="AI157" s="729"/>
      <c r="AJ157" s="729"/>
      <c r="AK157" s="729">
        <v>9040.36</v>
      </c>
      <c r="AL157" s="729"/>
      <c r="AM157" s="729"/>
      <c r="AN157" s="729"/>
      <c r="AO157" s="729"/>
      <c r="AP157" s="729"/>
      <c r="AQ157" s="729">
        <f t="shared" si="35"/>
        <v>17154.899999999998</v>
      </c>
      <c r="AR157" s="729"/>
      <c r="AS157" s="729"/>
      <c r="AT157" s="729"/>
      <c r="AU157" s="729"/>
      <c r="AV157" s="729"/>
      <c r="AW157" s="729">
        <f t="shared" si="34"/>
        <v>379695.12</v>
      </c>
      <c r="AX157" s="729"/>
      <c r="AY157" s="729"/>
      <c r="AZ157" s="730"/>
      <c r="BA157" s="260"/>
      <c r="BB157" s="260"/>
      <c r="BC157" s="260"/>
      <c r="BD157" s="260"/>
      <c r="BE157" s="260"/>
      <c r="BF157" s="260"/>
    </row>
    <row r="158" spans="1:58" s="194" customFormat="1" ht="11.25" customHeight="1" x14ac:dyDescent="0.2">
      <c r="A158" s="279"/>
      <c r="B158" s="742"/>
      <c r="C158" s="742"/>
      <c r="D158" s="742"/>
      <c r="E158" s="742"/>
      <c r="F158" s="742"/>
      <c r="G158" s="742"/>
      <c r="H158" s="742"/>
      <c r="I158" s="742"/>
      <c r="J158" s="743"/>
      <c r="K158" s="729" t="s">
        <v>1028</v>
      </c>
      <c r="L158" s="729"/>
      <c r="M158" s="729"/>
      <c r="N158" s="729"/>
      <c r="O158" s="729"/>
      <c r="P158" s="729"/>
      <c r="Q158" s="729"/>
      <c r="R158" s="729"/>
      <c r="S158" s="729"/>
      <c r="T158" s="738"/>
      <c r="U158" s="739"/>
      <c r="V158" s="729">
        <v>1</v>
      </c>
      <c r="W158" s="729"/>
      <c r="X158" s="729"/>
      <c r="Y158" s="729"/>
      <c r="Z158" s="729">
        <v>24016.86</v>
      </c>
      <c r="AA158" s="729"/>
      <c r="AB158" s="729"/>
      <c r="AC158" s="729"/>
      <c r="AD158" s="729"/>
      <c r="AE158" s="729"/>
      <c r="AF158" s="729">
        <v>5446</v>
      </c>
      <c r="AG158" s="729"/>
      <c r="AH158" s="729"/>
      <c r="AI158" s="729"/>
      <c r="AJ158" s="729"/>
      <c r="AK158" s="729">
        <v>6861.96</v>
      </c>
      <c r="AL158" s="729"/>
      <c r="AM158" s="729"/>
      <c r="AN158" s="729"/>
      <c r="AO158" s="729"/>
      <c r="AP158" s="729"/>
      <c r="AQ158" s="729">
        <f t="shared" si="35"/>
        <v>11708.900000000001</v>
      </c>
      <c r="AR158" s="729"/>
      <c r="AS158" s="729"/>
      <c r="AT158" s="729"/>
      <c r="AU158" s="729"/>
      <c r="AV158" s="729"/>
      <c r="AW158" s="729">
        <f t="shared" si="34"/>
        <v>288202.32</v>
      </c>
      <c r="AX158" s="729"/>
      <c r="AY158" s="729"/>
      <c r="AZ158" s="730"/>
      <c r="BA158" s="260"/>
      <c r="BB158" s="260"/>
      <c r="BC158" s="260"/>
      <c r="BD158" s="260"/>
      <c r="BE158" s="260"/>
      <c r="BF158" s="260"/>
    </row>
    <row r="159" spans="1:58" s="194" customFormat="1" ht="11.25" customHeight="1" x14ac:dyDescent="0.2">
      <c r="A159" s="279"/>
      <c r="B159" s="744"/>
      <c r="C159" s="744"/>
      <c r="D159" s="744"/>
      <c r="E159" s="744"/>
      <c r="F159" s="744"/>
      <c r="G159" s="744"/>
      <c r="H159" s="744"/>
      <c r="I159" s="744"/>
      <c r="J159" s="745"/>
      <c r="K159" s="729" t="s">
        <v>1029</v>
      </c>
      <c r="L159" s="729"/>
      <c r="M159" s="729"/>
      <c r="N159" s="729"/>
      <c r="O159" s="729"/>
      <c r="P159" s="729"/>
      <c r="Q159" s="729"/>
      <c r="R159" s="729"/>
      <c r="S159" s="729"/>
      <c r="T159" s="738"/>
      <c r="U159" s="739"/>
      <c r="V159" s="729">
        <v>0.75</v>
      </c>
      <c r="W159" s="729"/>
      <c r="X159" s="729"/>
      <c r="Y159" s="729"/>
      <c r="Z159" s="729">
        <v>23245.83</v>
      </c>
      <c r="AA159" s="729"/>
      <c r="AB159" s="729"/>
      <c r="AC159" s="729"/>
      <c r="AD159" s="729"/>
      <c r="AE159" s="729"/>
      <c r="AF159" s="729">
        <v>4512</v>
      </c>
      <c r="AG159" s="729"/>
      <c r="AH159" s="729"/>
      <c r="AI159" s="729"/>
      <c r="AJ159" s="729"/>
      <c r="AK159" s="729">
        <v>6641.66</v>
      </c>
      <c r="AL159" s="729"/>
      <c r="AM159" s="729"/>
      <c r="AN159" s="729"/>
      <c r="AO159" s="729"/>
      <c r="AP159" s="729"/>
      <c r="AQ159" s="729">
        <f t="shared" si="35"/>
        <v>12092.170000000002</v>
      </c>
      <c r="AR159" s="729"/>
      <c r="AS159" s="729"/>
      <c r="AT159" s="729"/>
      <c r="AU159" s="729"/>
      <c r="AV159" s="729"/>
      <c r="AW159" s="729">
        <f>Z159*12*V159</f>
        <v>209212.47000000003</v>
      </c>
      <c r="AX159" s="729"/>
      <c r="AY159" s="729"/>
      <c r="AZ159" s="730"/>
      <c r="BA159" s="260"/>
      <c r="BB159" s="260"/>
      <c r="BC159" s="260"/>
      <c r="BD159" s="260"/>
      <c r="BE159" s="260"/>
      <c r="BF159" s="260"/>
    </row>
    <row r="160" spans="1:58" s="194" customFormat="1" ht="11.25" customHeight="1" thickBot="1" x14ac:dyDescent="0.25">
      <c r="A160" s="281"/>
      <c r="B160" s="731" t="s">
        <v>64</v>
      </c>
      <c r="C160" s="731"/>
      <c r="D160" s="731"/>
      <c r="E160" s="731"/>
      <c r="F160" s="731"/>
      <c r="G160" s="731"/>
      <c r="H160" s="731"/>
      <c r="I160" s="731"/>
      <c r="J160" s="731"/>
      <c r="K160" s="731"/>
      <c r="L160" s="731"/>
      <c r="M160" s="731"/>
      <c r="N160" s="731"/>
      <c r="O160" s="731"/>
      <c r="P160" s="731"/>
      <c r="Q160" s="731"/>
      <c r="R160" s="731"/>
      <c r="S160" s="732"/>
      <c r="T160" s="733" t="s">
        <v>142</v>
      </c>
      <c r="U160" s="734"/>
      <c r="V160" s="735">
        <f>V129+V131+V132+V133+V134+V135+V136+V137+V138+V139+V140+V141+V142+V143+V144+V145+V147+V149+V150+V151+V152+V153+V154+V155+V156+V158+V159+V148+V146+V157</f>
        <v>97.75</v>
      </c>
      <c r="W160" s="735"/>
      <c r="X160" s="735"/>
      <c r="Y160" s="735"/>
      <c r="Z160" s="736" t="s">
        <v>24</v>
      </c>
      <c r="AA160" s="736"/>
      <c r="AB160" s="736"/>
      <c r="AC160" s="736"/>
      <c r="AD160" s="736"/>
      <c r="AE160" s="736"/>
      <c r="AF160" s="736" t="s">
        <v>24</v>
      </c>
      <c r="AG160" s="736"/>
      <c r="AH160" s="736"/>
      <c r="AI160" s="736"/>
      <c r="AJ160" s="736"/>
      <c r="AK160" s="736" t="s">
        <v>24</v>
      </c>
      <c r="AL160" s="736"/>
      <c r="AM160" s="736"/>
      <c r="AN160" s="736"/>
      <c r="AO160" s="736"/>
      <c r="AP160" s="736"/>
      <c r="AQ160" s="736" t="s">
        <v>24</v>
      </c>
      <c r="AR160" s="736"/>
      <c r="AS160" s="736"/>
      <c r="AT160" s="736"/>
      <c r="AU160" s="736"/>
      <c r="AV160" s="736"/>
      <c r="AW160" s="735">
        <f>AW129+AW131+AW132+AW133+AW134+AW135+AW136+AW137+AW138+AW139+AW140+AW141+AW142+AW143+AW144+AW145+AW146+AW147+AW148+AW149+AW150+AW151+AW152+AW153+AW154+AW155+AW156+AW158+AW159+AW157</f>
        <v>30949972.709999997</v>
      </c>
      <c r="AX160" s="735"/>
      <c r="AY160" s="735"/>
      <c r="AZ160" s="737"/>
      <c r="BA160" s="260"/>
      <c r="BB160" s="260"/>
      <c r="BC160" s="260"/>
      <c r="BD160" s="260"/>
      <c r="BE160" s="260"/>
      <c r="BF160" s="260"/>
    </row>
    <row r="161" spans="1:58" x14ac:dyDescent="0.25">
      <c r="A161" s="469"/>
      <c r="B161" s="470"/>
      <c r="C161" s="469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  <c r="AB161" s="469"/>
      <c r="AC161" s="469"/>
      <c r="AD161" s="469"/>
      <c r="AE161" s="469"/>
      <c r="AF161" s="469"/>
      <c r="AG161" s="469"/>
      <c r="AH161" s="469"/>
      <c r="AI161" s="469"/>
      <c r="AJ161" s="469"/>
      <c r="AK161" s="469"/>
      <c r="AL161" s="469"/>
      <c r="AM161" s="469"/>
      <c r="AN161" s="469"/>
      <c r="AO161" s="469"/>
      <c r="AP161" s="469"/>
      <c r="AQ161" s="469"/>
      <c r="AR161" s="469"/>
      <c r="AS161" s="469"/>
      <c r="AT161" s="469"/>
      <c r="AU161" s="469"/>
      <c r="AV161" s="469"/>
      <c r="AW161" s="469"/>
      <c r="AX161" s="469"/>
      <c r="AY161" s="469"/>
      <c r="AZ161" s="469"/>
      <c r="BA161" s="260"/>
      <c r="BB161" s="260"/>
      <c r="BC161" s="260"/>
      <c r="BD161" s="260"/>
      <c r="BE161" s="260"/>
      <c r="BF161" s="260"/>
    </row>
    <row r="162" spans="1:58" ht="15" customHeight="1" x14ac:dyDescent="0.25">
      <c r="A162" s="469"/>
      <c r="B162" s="947" t="s">
        <v>671</v>
      </c>
      <c r="C162" s="947"/>
      <c r="D162" s="947"/>
      <c r="E162" s="947"/>
      <c r="F162" s="947"/>
      <c r="G162" s="947"/>
      <c r="H162" s="947"/>
      <c r="I162" s="947"/>
      <c r="J162" s="947"/>
      <c r="K162" s="947"/>
      <c r="L162" s="947"/>
      <c r="M162" s="947"/>
      <c r="N162" s="947"/>
      <c r="O162" s="947"/>
      <c r="P162" s="947"/>
      <c r="Q162" s="947"/>
      <c r="R162" s="947"/>
      <c r="S162" s="947"/>
      <c r="T162" s="947"/>
      <c r="U162" s="947"/>
      <c r="V162" s="947"/>
      <c r="W162" s="947"/>
      <c r="X162" s="947"/>
      <c r="Y162" s="947"/>
      <c r="Z162" s="947"/>
      <c r="AA162" s="947"/>
      <c r="AB162" s="947"/>
      <c r="AC162" s="947"/>
      <c r="AD162" s="947"/>
      <c r="AE162" s="947"/>
      <c r="AF162" s="947"/>
      <c r="AG162" s="947"/>
      <c r="AH162" s="947"/>
      <c r="AI162" s="947"/>
      <c r="AJ162" s="947"/>
      <c r="AK162" s="947"/>
      <c r="AL162" s="947"/>
      <c r="AM162" s="947"/>
      <c r="AN162" s="947"/>
      <c r="AO162" s="947"/>
      <c r="AP162" s="947"/>
      <c r="AQ162" s="947"/>
      <c r="AR162" s="947"/>
      <c r="AS162" s="947"/>
      <c r="AT162" s="947"/>
      <c r="AU162" s="947"/>
      <c r="AV162" s="947"/>
      <c r="AW162" s="947"/>
      <c r="AX162" s="947"/>
      <c r="AY162" s="947"/>
      <c r="AZ162" s="947"/>
      <c r="BA162" s="260"/>
      <c r="BB162" s="260"/>
      <c r="BC162" s="260"/>
      <c r="BD162" s="260"/>
      <c r="BE162" s="260"/>
      <c r="BF162" s="260"/>
    </row>
    <row r="163" spans="1:58" ht="6.7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260"/>
      <c r="BB163" s="260"/>
      <c r="BC163" s="260"/>
      <c r="BD163" s="260"/>
      <c r="BE163" s="260"/>
      <c r="BF163" s="260"/>
    </row>
    <row r="164" spans="1:58" ht="33.75" customHeight="1" x14ac:dyDescent="0.25">
      <c r="A164" s="74"/>
      <c r="B164" s="953" t="s">
        <v>835</v>
      </c>
      <c r="C164" s="953"/>
      <c r="D164" s="953"/>
      <c r="E164" s="953"/>
      <c r="F164" s="953"/>
      <c r="G164" s="953"/>
      <c r="H164" s="953"/>
      <c r="I164" s="953"/>
      <c r="J164" s="953"/>
      <c r="K164" s="953"/>
      <c r="L164" s="953"/>
      <c r="M164" s="953"/>
      <c r="N164" s="953"/>
      <c r="O164" s="953"/>
      <c r="P164" s="953"/>
      <c r="Q164" s="953"/>
      <c r="R164" s="953"/>
      <c r="S164" s="953"/>
      <c r="T164" s="953"/>
      <c r="U164" s="953"/>
      <c r="V164" s="953"/>
      <c r="W164" s="953"/>
      <c r="X164" s="953"/>
      <c r="Y164" s="953"/>
      <c r="Z164" s="953"/>
      <c r="AA164" s="953"/>
      <c r="AB164" s="953"/>
      <c r="AC164" s="953"/>
      <c r="AD164" s="953"/>
      <c r="AE164" s="953"/>
      <c r="AF164" s="953"/>
      <c r="AG164" s="953"/>
      <c r="AH164" s="953"/>
      <c r="AI164" s="953"/>
      <c r="AJ164" s="953"/>
      <c r="AK164" s="953"/>
      <c r="AL164" s="953"/>
      <c r="AM164" s="953"/>
      <c r="AN164" s="953"/>
      <c r="AO164" s="953"/>
      <c r="AP164" s="953"/>
      <c r="AQ164" s="953"/>
      <c r="AR164" s="953"/>
      <c r="AS164" s="953"/>
      <c r="AT164" s="953"/>
      <c r="AU164" s="953"/>
      <c r="AV164" s="953"/>
      <c r="AW164" s="953"/>
      <c r="AX164" s="953"/>
      <c r="AY164" s="953"/>
      <c r="AZ164" s="953"/>
      <c r="BA164" s="260"/>
      <c r="BB164" s="260"/>
      <c r="BC164" s="260"/>
      <c r="BD164" s="260"/>
      <c r="BE164" s="260"/>
      <c r="BF164" s="260"/>
    </row>
    <row r="165" spans="1:58" ht="7.5" customHeight="1" x14ac:dyDescent="0.25">
      <c r="A165" s="74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260"/>
      <c r="BB165" s="260"/>
      <c r="BC165" s="260"/>
      <c r="BD165" s="260"/>
      <c r="BE165" s="260"/>
      <c r="BF165" s="260"/>
    </row>
    <row r="166" spans="1:58" ht="30.75" customHeight="1" x14ac:dyDescent="0.25">
      <c r="A166" s="74"/>
      <c r="B166" s="878" t="s">
        <v>170</v>
      </c>
      <c r="C166" s="878"/>
      <c r="D166" s="878"/>
      <c r="E166" s="878"/>
      <c r="F166" s="878"/>
      <c r="G166" s="878"/>
      <c r="H166" s="878"/>
      <c r="I166" s="878"/>
      <c r="J166" s="878"/>
      <c r="K166" s="878"/>
      <c r="L166" s="897" t="s">
        <v>3</v>
      </c>
      <c r="M166" s="879"/>
      <c r="N166" s="873" t="s">
        <v>1009</v>
      </c>
      <c r="O166" s="874"/>
      <c r="P166" s="874"/>
      <c r="Q166" s="874"/>
      <c r="R166" s="874"/>
      <c r="S166" s="874"/>
      <c r="T166" s="874"/>
      <c r="U166" s="874"/>
      <c r="V166" s="874"/>
      <c r="W166" s="874"/>
      <c r="X166" s="874"/>
      <c r="Y166" s="874"/>
      <c r="Z166" s="875"/>
      <c r="AA166" s="873" t="s">
        <v>1010</v>
      </c>
      <c r="AB166" s="874"/>
      <c r="AC166" s="874"/>
      <c r="AD166" s="874"/>
      <c r="AE166" s="874"/>
      <c r="AF166" s="874"/>
      <c r="AG166" s="874"/>
      <c r="AH166" s="874"/>
      <c r="AI166" s="874"/>
      <c r="AJ166" s="874"/>
      <c r="AK166" s="874"/>
      <c r="AL166" s="874"/>
      <c r="AM166" s="875"/>
      <c r="AN166" s="873" t="s">
        <v>1011</v>
      </c>
      <c r="AO166" s="874"/>
      <c r="AP166" s="874"/>
      <c r="AQ166" s="874"/>
      <c r="AR166" s="874"/>
      <c r="AS166" s="874"/>
      <c r="AT166" s="874"/>
      <c r="AU166" s="874"/>
      <c r="AV166" s="874"/>
      <c r="AW166" s="874"/>
      <c r="AX166" s="874"/>
      <c r="AY166" s="874"/>
      <c r="AZ166" s="874"/>
      <c r="BA166" s="260"/>
      <c r="BB166" s="260"/>
      <c r="BC166" s="260"/>
      <c r="BD166" s="260"/>
      <c r="BE166" s="260"/>
      <c r="BF166" s="260"/>
    </row>
    <row r="167" spans="1:58" ht="57.75" customHeight="1" x14ac:dyDescent="0.25">
      <c r="A167" s="74"/>
      <c r="B167" s="882"/>
      <c r="C167" s="882"/>
      <c r="D167" s="882"/>
      <c r="E167" s="882"/>
      <c r="F167" s="882"/>
      <c r="G167" s="882"/>
      <c r="H167" s="882"/>
      <c r="I167" s="882"/>
      <c r="J167" s="882"/>
      <c r="K167" s="882"/>
      <c r="L167" s="899"/>
      <c r="M167" s="883"/>
      <c r="N167" s="873" t="s">
        <v>299</v>
      </c>
      <c r="O167" s="874"/>
      <c r="P167" s="874"/>
      <c r="Q167" s="874"/>
      <c r="R167" s="875"/>
      <c r="S167" s="873" t="s">
        <v>217</v>
      </c>
      <c r="T167" s="874"/>
      <c r="U167" s="874"/>
      <c r="V167" s="875"/>
      <c r="W167" s="873" t="s">
        <v>213</v>
      </c>
      <c r="X167" s="874"/>
      <c r="Y167" s="874"/>
      <c r="Z167" s="875"/>
      <c r="AA167" s="873" t="s">
        <v>299</v>
      </c>
      <c r="AB167" s="874"/>
      <c r="AC167" s="874"/>
      <c r="AD167" s="874"/>
      <c r="AE167" s="875"/>
      <c r="AF167" s="873" t="s">
        <v>217</v>
      </c>
      <c r="AG167" s="874"/>
      <c r="AH167" s="874"/>
      <c r="AI167" s="875"/>
      <c r="AJ167" s="873" t="s">
        <v>213</v>
      </c>
      <c r="AK167" s="874"/>
      <c r="AL167" s="874"/>
      <c r="AM167" s="875"/>
      <c r="AN167" s="873" t="s">
        <v>299</v>
      </c>
      <c r="AO167" s="874"/>
      <c r="AP167" s="874"/>
      <c r="AQ167" s="874"/>
      <c r="AR167" s="875"/>
      <c r="AS167" s="873" t="s">
        <v>217</v>
      </c>
      <c r="AT167" s="874"/>
      <c r="AU167" s="874"/>
      <c r="AV167" s="875"/>
      <c r="AW167" s="873" t="s">
        <v>213</v>
      </c>
      <c r="AX167" s="874"/>
      <c r="AY167" s="874"/>
      <c r="AZ167" s="874"/>
      <c r="BA167" s="260"/>
      <c r="BB167" s="260"/>
      <c r="BC167" s="260"/>
      <c r="BD167" s="260"/>
      <c r="BE167" s="260"/>
      <c r="BF167" s="260"/>
    </row>
    <row r="168" spans="1:58" s="194" customFormat="1" ht="11.25" customHeight="1" thickBot="1" x14ac:dyDescent="0.25">
      <c r="A168" s="74"/>
      <c r="B168" s="960">
        <v>1</v>
      </c>
      <c r="C168" s="960"/>
      <c r="D168" s="960"/>
      <c r="E168" s="960"/>
      <c r="F168" s="960"/>
      <c r="G168" s="960"/>
      <c r="H168" s="960"/>
      <c r="I168" s="960"/>
      <c r="J168" s="960"/>
      <c r="K168" s="961"/>
      <c r="L168" s="962">
        <v>2</v>
      </c>
      <c r="M168" s="963"/>
      <c r="N168" s="909">
        <v>3</v>
      </c>
      <c r="O168" s="910"/>
      <c r="P168" s="910"/>
      <c r="Q168" s="910"/>
      <c r="R168" s="911"/>
      <c r="S168" s="909">
        <v>4</v>
      </c>
      <c r="T168" s="910"/>
      <c r="U168" s="910"/>
      <c r="V168" s="911"/>
      <c r="W168" s="912">
        <v>5</v>
      </c>
      <c r="X168" s="913"/>
      <c r="Y168" s="913"/>
      <c r="Z168" s="914"/>
      <c r="AA168" s="909">
        <v>6</v>
      </c>
      <c r="AB168" s="910"/>
      <c r="AC168" s="910"/>
      <c r="AD168" s="910"/>
      <c r="AE168" s="911"/>
      <c r="AF168" s="909">
        <v>7</v>
      </c>
      <c r="AG168" s="910"/>
      <c r="AH168" s="910"/>
      <c r="AI168" s="911"/>
      <c r="AJ168" s="909">
        <v>8</v>
      </c>
      <c r="AK168" s="910"/>
      <c r="AL168" s="910"/>
      <c r="AM168" s="911"/>
      <c r="AN168" s="912">
        <v>9</v>
      </c>
      <c r="AO168" s="913"/>
      <c r="AP168" s="913"/>
      <c r="AQ168" s="913"/>
      <c r="AR168" s="914"/>
      <c r="AS168" s="912">
        <v>10</v>
      </c>
      <c r="AT168" s="913"/>
      <c r="AU168" s="913"/>
      <c r="AV168" s="914"/>
      <c r="AW168" s="912">
        <v>11</v>
      </c>
      <c r="AX168" s="913"/>
      <c r="AY168" s="913"/>
      <c r="AZ168" s="913"/>
      <c r="BA168" s="260"/>
      <c r="BB168" s="260"/>
      <c r="BC168" s="260"/>
      <c r="BD168" s="260"/>
      <c r="BE168" s="260"/>
      <c r="BF168" s="260"/>
    </row>
    <row r="169" spans="1:58" ht="18" customHeight="1" x14ac:dyDescent="0.25">
      <c r="A169" s="74"/>
      <c r="B169" s="905" t="s">
        <v>979</v>
      </c>
      <c r="C169" s="905"/>
      <c r="D169" s="905"/>
      <c r="E169" s="905"/>
      <c r="F169" s="905"/>
      <c r="G169" s="905"/>
      <c r="H169" s="905"/>
      <c r="I169" s="905"/>
      <c r="J169" s="905"/>
      <c r="K169" s="906"/>
      <c r="L169" s="915" t="s">
        <v>21</v>
      </c>
      <c r="M169" s="916"/>
      <c r="N169" s="869">
        <v>2500</v>
      </c>
      <c r="O169" s="870"/>
      <c r="P169" s="870"/>
      <c r="Q169" s="870"/>
      <c r="R169" s="871"/>
      <c r="S169" s="869">
        <v>40</v>
      </c>
      <c r="T169" s="870"/>
      <c r="U169" s="870"/>
      <c r="V169" s="871"/>
      <c r="W169" s="869">
        <f>N169*S169</f>
        <v>100000</v>
      </c>
      <c r="X169" s="870"/>
      <c r="Y169" s="870"/>
      <c r="Z169" s="871"/>
      <c r="AA169" s="869">
        <v>2500</v>
      </c>
      <c r="AB169" s="870"/>
      <c r="AC169" s="870"/>
      <c r="AD169" s="870"/>
      <c r="AE169" s="871"/>
      <c r="AF169" s="869">
        <v>40</v>
      </c>
      <c r="AG169" s="870"/>
      <c r="AH169" s="870"/>
      <c r="AI169" s="871"/>
      <c r="AJ169" s="869">
        <f>AA169*AF169</f>
        <v>100000</v>
      </c>
      <c r="AK169" s="870"/>
      <c r="AL169" s="870"/>
      <c r="AM169" s="871"/>
      <c r="AN169" s="869">
        <v>2500</v>
      </c>
      <c r="AO169" s="870"/>
      <c r="AP169" s="870"/>
      <c r="AQ169" s="870"/>
      <c r="AR169" s="871"/>
      <c r="AS169" s="869">
        <v>40</v>
      </c>
      <c r="AT169" s="870"/>
      <c r="AU169" s="870"/>
      <c r="AV169" s="871"/>
      <c r="AW169" s="869">
        <f>AN169*AS169</f>
        <v>100000</v>
      </c>
      <c r="AX169" s="870"/>
      <c r="AY169" s="870"/>
      <c r="AZ169" s="871"/>
      <c r="BA169" s="260"/>
      <c r="BB169" s="260"/>
      <c r="BC169" s="260"/>
      <c r="BD169" s="260"/>
      <c r="BE169" s="260"/>
      <c r="BF169" s="260"/>
    </row>
    <row r="170" spans="1:58" ht="18" customHeight="1" x14ac:dyDescent="0.25">
      <c r="A170" s="74"/>
      <c r="B170" s="905"/>
      <c r="C170" s="905"/>
      <c r="D170" s="905"/>
      <c r="E170" s="905"/>
      <c r="F170" s="905"/>
      <c r="G170" s="905"/>
      <c r="H170" s="905"/>
      <c r="I170" s="905"/>
      <c r="J170" s="905"/>
      <c r="K170" s="906"/>
      <c r="L170" s="907" t="s">
        <v>22</v>
      </c>
      <c r="M170" s="908"/>
      <c r="N170" s="873"/>
      <c r="O170" s="874"/>
      <c r="P170" s="874"/>
      <c r="Q170" s="874"/>
      <c r="R170" s="875"/>
      <c r="S170" s="873"/>
      <c r="T170" s="874"/>
      <c r="U170" s="874"/>
      <c r="V170" s="875"/>
      <c r="W170" s="873"/>
      <c r="X170" s="874"/>
      <c r="Y170" s="874"/>
      <c r="Z170" s="875"/>
      <c r="AA170" s="873"/>
      <c r="AB170" s="874"/>
      <c r="AC170" s="874"/>
      <c r="AD170" s="874"/>
      <c r="AE170" s="875"/>
      <c r="AF170" s="873"/>
      <c r="AG170" s="874"/>
      <c r="AH170" s="874"/>
      <c r="AI170" s="875"/>
      <c r="AJ170" s="873"/>
      <c r="AK170" s="874"/>
      <c r="AL170" s="874"/>
      <c r="AM170" s="875"/>
      <c r="AN170" s="873"/>
      <c r="AO170" s="874"/>
      <c r="AP170" s="874"/>
      <c r="AQ170" s="874"/>
      <c r="AR170" s="875"/>
      <c r="AS170" s="873"/>
      <c r="AT170" s="874"/>
      <c r="AU170" s="874"/>
      <c r="AV170" s="875"/>
      <c r="AW170" s="873"/>
      <c r="AX170" s="874"/>
      <c r="AY170" s="874"/>
      <c r="AZ170" s="876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905"/>
      <c r="C171" s="905"/>
      <c r="D171" s="905"/>
      <c r="E171" s="905"/>
      <c r="F171" s="905"/>
      <c r="G171" s="905"/>
      <c r="H171" s="905"/>
      <c r="I171" s="905"/>
      <c r="J171" s="905"/>
      <c r="K171" s="906"/>
      <c r="L171" s="907"/>
      <c r="M171" s="908"/>
      <c r="N171" s="873"/>
      <c r="O171" s="874"/>
      <c r="P171" s="874"/>
      <c r="Q171" s="874"/>
      <c r="R171" s="875"/>
      <c r="S171" s="873"/>
      <c r="T171" s="874"/>
      <c r="U171" s="874"/>
      <c r="V171" s="875"/>
      <c r="W171" s="873"/>
      <c r="X171" s="874"/>
      <c r="Y171" s="874"/>
      <c r="Z171" s="875"/>
      <c r="AA171" s="873"/>
      <c r="AB171" s="874"/>
      <c r="AC171" s="874"/>
      <c r="AD171" s="874"/>
      <c r="AE171" s="875"/>
      <c r="AF171" s="873"/>
      <c r="AG171" s="874"/>
      <c r="AH171" s="874"/>
      <c r="AI171" s="875"/>
      <c r="AJ171" s="873"/>
      <c r="AK171" s="874"/>
      <c r="AL171" s="874"/>
      <c r="AM171" s="875"/>
      <c r="AN171" s="873"/>
      <c r="AO171" s="874"/>
      <c r="AP171" s="874"/>
      <c r="AQ171" s="874"/>
      <c r="AR171" s="875"/>
      <c r="AS171" s="873"/>
      <c r="AT171" s="874"/>
      <c r="AU171" s="874"/>
      <c r="AV171" s="875"/>
      <c r="AW171" s="873"/>
      <c r="AX171" s="874"/>
      <c r="AY171" s="874"/>
      <c r="AZ171" s="876"/>
      <c r="BA171" s="260"/>
      <c r="BB171" s="260"/>
      <c r="BC171" s="260"/>
      <c r="BD171" s="260"/>
      <c r="BE171" s="260"/>
      <c r="BF171" s="260"/>
    </row>
    <row r="172" spans="1:58" ht="18" customHeight="1" thickBot="1" x14ac:dyDescent="0.3">
      <c r="A172" s="74"/>
      <c r="B172" s="901" t="s">
        <v>756</v>
      </c>
      <c r="C172" s="901"/>
      <c r="D172" s="901"/>
      <c r="E172" s="901"/>
      <c r="F172" s="901"/>
      <c r="G172" s="901"/>
      <c r="H172" s="901"/>
      <c r="I172" s="901"/>
      <c r="J172" s="901"/>
      <c r="K172" s="902"/>
      <c r="L172" s="903">
        <v>9000</v>
      </c>
      <c r="M172" s="904"/>
      <c r="N172" s="891" t="s">
        <v>24</v>
      </c>
      <c r="O172" s="892"/>
      <c r="P172" s="892"/>
      <c r="Q172" s="892"/>
      <c r="R172" s="893"/>
      <c r="S172" s="891" t="s">
        <v>24</v>
      </c>
      <c r="T172" s="892"/>
      <c r="U172" s="892"/>
      <c r="V172" s="893"/>
      <c r="W172" s="891">
        <f>W169</f>
        <v>100000</v>
      </c>
      <c r="X172" s="892"/>
      <c r="Y172" s="892"/>
      <c r="Z172" s="893"/>
      <c r="AA172" s="891" t="s">
        <v>24</v>
      </c>
      <c r="AB172" s="892"/>
      <c r="AC172" s="892"/>
      <c r="AD172" s="892"/>
      <c r="AE172" s="893"/>
      <c r="AF172" s="891" t="s">
        <v>24</v>
      </c>
      <c r="AG172" s="892"/>
      <c r="AH172" s="892"/>
      <c r="AI172" s="893"/>
      <c r="AJ172" s="891"/>
      <c r="AK172" s="892"/>
      <c r="AL172" s="892"/>
      <c r="AM172" s="893"/>
      <c r="AN172" s="891" t="s">
        <v>24</v>
      </c>
      <c r="AO172" s="892"/>
      <c r="AP172" s="892"/>
      <c r="AQ172" s="892"/>
      <c r="AR172" s="893"/>
      <c r="AS172" s="891" t="s">
        <v>24</v>
      </c>
      <c r="AT172" s="892"/>
      <c r="AU172" s="892"/>
      <c r="AV172" s="893"/>
      <c r="AW172" s="861">
        <f>AW169</f>
        <v>100000</v>
      </c>
      <c r="AX172" s="862"/>
      <c r="AY172" s="862"/>
      <c r="AZ172" s="864"/>
      <c r="BA172" s="260"/>
      <c r="BB172" s="260"/>
      <c r="BC172" s="260"/>
      <c r="BD172" s="260"/>
      <c r="BE172" s="260"/>
      <c r="BF172" s="260"/>
    </row>
    <row r="173" spans="1:58" ht="8.2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260"/>
      <c r="BB173" s="260"/>
      <c r="BC173" s="260"/>
      <c r="BD173" s="260"/>
      <c r="BE173" s="260"/>
      <c r="BF173" s="260"/>
    </row>
    <row r="174" spans="1:58" ht="21" customHeight="1" x14ac:dyDescent="0.25">
      <c r="A174" s="74"/>
      <c r="B174" s="953" t="s">
        <v>395</v>
      </c>
      <c r="C174" s="953"/>
      <c r="D174" s="953"/>
      <c r="E174" s="953"/>
      <c r="F174" s="953"/>
      <c r="G174" s="953"/>
      <c r="H174" s="953"/>
      <c r="I174" s="953"/>
      <c r="J174" s="953"/>
      <c r="K174" s="953"/>
      <c r="L174" s="953"/>
      <c r="M174" s="953"/>
      <c r="N174" s="953"/>
      <c r="O174" s="953"/>
      <c r="P174" s="953"/>
      <c r="Q174" s="953"/>
      <c r="R174" s="953"/>
      <c r="S174" s="953"/>
      <c r="T174" s="953"/>
      <c r="U174" s="953"/>
      <c r="V174" s="953"/>
      <c r="W174" s="953"/>
      <c r="X174" s="953"/>
      <c r="Y174" s="953"/>
      <c r="Z174" s="953"/>
      <c r="AA174" s="953"/>
      <c r="AB174" s="953"/>
      <c r="AC174" s="953"/>
      <c r="AD174" s="953"/>
      <c r="AE174" s="953"/>
      <c r="AF174" s="953"/>
      <c r="AG174" s="953"/>
      <c r="AH174" s="953"/>
      <c r="AI174" s="953"/>
      <c r="AJ174" s="953"/>
      <c r="AK174" s="953"/>
      <c r="AL174" s="953"/>
      <c r="AM174" s="953"/>
      <c r="AN174" s="953"/>
      <c r="AO174" s="953"/>
      <c r="AP174" s="953"/>
      <c r="AQ174" s="953"/>
      <c r="AR174" s="953"/>
      <c r="AS174" s="953"/>
      <c r="AT174" s="953"/>
      <c r="AU174" s="953"/>
      <c r="AV174" s="953"/>
      <c r="AW174" s="953"/>
      <c r="AX174" s="953"/>
      <c r="AY174" s="953"/>
      <c r="AZ174" s="953"/>
      <c r="BA174" s="260"/>
      <c r="BB174" s="260"/>
      <c r="BC174" s="260"/>
      <c r="BD174" s="260"/>
      <c r="BE174" s="260"/>
      <c r="BF174" s="260"/>
    </row>
    <row r="175" spans="1:58" ht="6.75" customHeight="1" x14ac:dyDescent="0.25">
      <c r="A175" s="74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260"/>
      <c r="BB175" s="260"/>
      <c r="BC175" s="260"/>
      <c r="BD175" s="260"/>
      <c r="BE175" s="260"/>
      <c r="BF175" s="260"/>
    </row>
    <row r="176" spans="1:58" ht="27" customHeight="1" x14ac:dyDescent="0.25">
      <c r="A176" s="74"/>
      <c r="B176" s="878" t="s">
        <v>170</v>
      </c>
      <c r="C176" s="878"/>
      <c r="D176" s="878"/>
      <c r="E176" s="878"/>
      <c r="F176" s="878"/>
      <c r="G176" s="878"/>
      <c r="H176" s="878"/>
      <c r="I176" s="878"/>
      <c r="J176" s="878"/>
      <c r="K176" s="878"/>
      <c r="L176" s="897" t="s">
        <v>3</v>
      </c>
      <c r="M176" s="879"/>
      <c r="N176" s="873" t="s">
        <v>1009</v>
      </c>
      <c r="O176" s="874"/>
      <c r="P176" s="874"/>
      <c r="Q176" s="874"/>
      <c r="R176" s="874"/>
      <c r="S176" s="874"/>
      <c r="T176" s="874"/>
      <c r="U176" s="874"/>
      <c r="V176" s="874"/>
      <c r="W176" s="874"/>
      <c r="X176" s="874"/>
      <c r="Y176" s="874"/>
      <c r="Z176" s="875"/>
      <c r="AA176" s="873" t="s">
        <v>1010</v>
      </c>
      <c r="AB176" s="874"/>
      <c r="AC176" s="874"/>
      <c r="AD176" s="874"/>
      <c r="AE176" s="874"/>
      <c r="AF176" s="874"/>
      <c r="AG176" s="874"/>
      <c r="AH176" s="874"/>
      <c r="AI176" s="874"/>
      <c r="AJ176" s="874"/>
      <c r="AK176" s="874"/>
      <c r="AL176" s="874"/>
      <c r="AM176" s="875"/>
      <c r="AN176" s="873" t="s">
        <v>1011</v>
      </c>
      <c r="AO176" s="874"/>
      <c r="AP176" s="874"/>
      <c r="AQ176" s="874"/>
      <c r="AR176" s="874"/>
      <c r="AS176" s="874"/>
      <c r="AT176" s="874"/>
      <c r="AU176" s="874"/>
      <c r="AV176" s="874"/>
      <c r="AW176" s="874"/>
      <c r="AX176" s="874"/>
      <c r="AY176" s="874"/>
      <c r="AZ176" s="874"/>
      <c r="BA176" s="260"/>
      <c r="BB176" s="260"/>
      <c r="BC176" s="260"/>
      <c r="BD176" s="260"/>
      <c r="BE176" s="260"/>
      <c r="BF176" s="260"/>
    </row>
    <row r="177" spans="1:58" ht="60" customHeight="1" x14ac:dyDescent="0.25">
      <c r="A177" s="74"/>
      <c r="B177" s="882"/>
      <c r="C177" s="882"/>
      <c r="D177" s="882"/>
      <c r="E177" s="882"/>
      <c r="F177" s="882"/>
      <c r="G177" s="882"/>
      <c r="H177" s="882"/>
      <c r="I177" s="882"/>
      <c r="J177" s="882"/>
      <c r="K177" s="882"/>
      <c r="L177" s="899"/>
      <c r="M177" s="883"/>
      <c r="N177" s="873" t="s">
        <v>299</v>
      </c>
      <c r="O177" s="874"/>
      <c r="P177" s="874"/>
      <c r="Q177" s="874"/>
      <c r="R177" s="875"/>
      <c r="S177" s="873" t="s">
        <v>217</v>
      </c>
      <c r="T177" s="874"/>
      <c r="U177" s="874"/>
      <c r="V177" s="875"/>
      <c r="W177" s="873" t="s">
        <v>213</v>
      </c>
      <c r="X177" s="874"/>
      <c r="Y177" s="874"/>
      <c r="Z177" s="875"/>
      <c r="AA177" s="873" t="s">
        <v>299</v>
      </c>
      <c r="AB177" s="874"/>
      <c r="AC177" s="874"/>
      <c r="AD177" s="874"/>
      <c r="AE177" s="875"/>
      <c r="AF177" s="873" t="s">
        <v>217</v>
      </c>
      <c r="AG177" s="874"/>
      <c r="AH177" s="874"/>
      <c r="AI177" s="875"/>
      <c r="AJ177" s="873" t="s">
        <v>213</v>
      </c>
      <c r="AK177" s="874"/>
      <c r="AL177" s="874"/>
      <c r="AM177" s="875"/>
      <c r="AN177" s="873" t="s">
        <v>299</v>
      </c>
      <c r="AO177" s="874"/>
      <c r="AP177" s="874"/>
      <c r="AQ177" s="874"/>
      <c r="AR177" s="875"/>
      <c r="AS177" s="873" t="s">
        <v>217</v>
      </c>
      <c r="AT177" s="874"/>
      <c r="AU177" s="874"/>
      <c r="AV177" s="875"/>
      <c r="AW177" s="873" t="s">
        <v>213</v>
      </c>
      <c r="AX177" s="874"/>
      <c r="AY177" s="874"/>
      <c r="AZ177" s="874"/>
      <c r="BA177" s="260"/>
      <c r="BB177" s="260"/>
      <c r="BC177" s="260"/>
      <c r="BD177" s="260"/>
      <c r="BE177" s="260"/>
      <c r="BF177" s="260"/>
    </row>
    <row r="178" spans="1:58" s="194" customFormat="1" ht="11.25" customHeight="1" thickBot="1" x14ac:dyDescent="0.25">
      <c r="A178" s="74"/>
      <c r="B178" s="960">
        <v>1</v>
      </c>
      <c r="C178" s="960"/>
      <c r="D178" s="960"/>
      <c r="E178" s="960"/>
      <c r="F178" s="960"/>
      <c r="G178" s="960"/>
      <c r="H178" s="960"/>
      <c r="I178" s="960"/>
      <c r="J178" s="960"/>
      <c r="K178" s="961"/>
      <c r="L178" s="962">
        <v>2</v>
      </c>
      <c r="M178" s="963"/>
      <c r="N178" s="909">
        <v>3</v>
      </c>
      <c r="O178" s="910"/>
      <c r="P178" s="910"/>
      <c r="Q178" s="910"/>
      <c r="R178" s="911"/>
      <c r="S178" s="909">
        <v>4</v>
      </c>
      <c r="T178" s="910"/>
      <c r="U178" s="910"/>
      <c r="V178" s="911"/>
      <c r="W178" s="912">
        <v>5</v>
      </c>
      <c r="X178" s="913"/>
      <c r="Y178" s="913"/>
      <c r="Z178" s="914"/>
      <c r="AA178" s="909">
        <v>6</v>
      </c>
      <c r="AB178" s="910"/>
      <c r="AC178" s="910"/>
      <c r="AD178" s="910"/>
      <c r="AE178" s="911"/>
      <c r="AF178" s="909">
        <v>7</v>
      </c>
      <c r="AG178" s="910"/>
      <c r="AH178" s="910"/>
      <c r="AI178" s="911"/>
      <c r="AJ178" s="909">
        <v>8</v>
      </c>
      <c r="AK178" s="910"/>
      <c r="AL178" s="910"/>
      <c r="AM178" s="911"/>
      <c r="AN178" s="912">
        <v>9</v>
      </c>
      <c r="AO178" s="913"/>
      <c r="AP178" s="913"/>
      <c r="AQ178" s="913"/>
      <c r="AR178" s="914"/>
      <c r="AS178" s="912">
        <v>10</v>
      </c>
      <c r="AT178" s="913"/>
      <c r="AU178" s="913"/>
      <c r="AV178" s="914"/>
      <c r="AW178" s="912">
        <v>11</v>
      </c>
      <c r="AX178" s="913"/>
      <c r="AY178" s="913"/>
      <c r="AZ178" s="913"/>
      <c r="BA178" s="260"/>
      <c r="BB178" s="260"/>
      <c r="BC178" s="260"/>
      <c r="BD178" s="260"/>
      <c r="BE178" s="260"/>
      <c r="BF178" s="260"/>
    </row>
    <row r="179" spans="1:58" ht="18" customHeight="1" x14ac:dyDescent="0.25">
      <c r="A179" s="74"/>
      <c r="B179" s="905" t="s">
        <v>981</v>
      </c>
      <c r="C179" s="905"/>
      <c r="D179" s="905"/>
      <c r="E179" s="905"/>
      <c r="F179" s="905"/>
      <c r="G179" s="905"/>
      <c r="H179" s="905"/>
      <c r="I179" s="905"/>
      <c r="J179" s="905"/>
      <c r="K179" s="906"/>
      <c r="L179" s="915" t="s">
        <v>21</v>
      </c>
      <c r="M179" s="916"/>
      <c r="N179" s="869">
        <v>12043.198</v>
      </c>
      <c r="O179" s="870"/>
      <c r="P179" s="870"/>
      <c r="Q179" s="870"/>
      <c r="R179" s="871"/>
      <c r="S179" s="869">
        <v>86</v>
      </c>
      <c r="T179" s="870"/>
      <c r="U179" s="870"/>
      <c r="V179" s="871"/>
      <c r="W179" s="869">
        <f>(N179*S179)</f>
        <v>1035715.028</v>
      </c>
      <c r="X179" s="870"/>
      <c r="Y179" s="870"/>
      <c r="Z179" s="871"/>
      <c r="AA179" s="869">
        <v>102754.4</v>
      </c>
      <c r="AB179" s="870"/>
      <c r="AC179" s="870"/>
      <c r="AD179" s="870"/>
      <c r="AE179" s="871"/>
      <c r="AF179" s="869">
        <v>86</v>
      </c>
      <c r="AG179" s="870"/>
      <c r="AH179" s="870"/>
      <c r="AI179" s="871"/>
      <c r="AJ179" s="869">
        <f>(AA179*AF179)</f>
        <v>8836878.4000000004</v>
      </c>
      <c r="AK179" s="870"/>
      <c r="AL179" s="870"/>
      <c r="AM179" s="871"/>
      <c r="AN179" s="869">
        <v>102754.4</v>
      </c>
      <c r="AO179" s="870"/>
      <c r="AP179" s="870"/>
      <c r="AQ179" s="870"/>
      <c r="AR179" s="871"/>
      <c r="AS179" s="869">
        <v>86</v>
      </c>
      <c r="AT179" s="870"/>
      <c r="AU179" s="870"/>
      <c r="AV179" s="871"/>
      <c r="AW179" s="869">
        <f>(AN179*AS179)</f>
        <v>8836878.4000000004</v>
      </c>
      <c r="AX179" s="870"/>
      <c r="AY179" s="870"/>
      <c r="AZ179" s="871"/>
      <c r="BA179" s="260"/>
      <c r="BB179" s="260"/>
      <c r="BC179" s="260"/>
      <c r="BD179" s="260"/>
      <c r="BE179" s="260"/>
      <c r="BF179" s="260"/>
    </row>
    <row r="180" spans="1:58" ht="63" customHeight="1" x14ac:dyDescent="0.25">
      <c r="A180" s="74"/>
      <c r="B180" s="874" t="s">
        <v>988</v>
      </c>
      <c r="C180" s="874"/>
      <c r="D180" s="874"/>
      <c r="E180" s="874"/>
      <c r="F180" s="874"/>
      <c r="G180" s="874"/>
      <c r="H180" s="874"/>
      <c r="I180" s="874"/>
      <c r="J180" s="874"/>
      <c r="K180" s="875"/>
      <c r="L180" s="907" t="s">
        <v>22</v>
      </c>
      <c r="M180" s="908"/>
      <c r="N180" s="873">
        <v>63800</v>
      </c>
      <c r="O180" s="874"/>
      <c r="P180" s="874"/>
      <c r="Q180" s="874"/>
      <c r="R180" s="875"/>
      <c r="S180" s="873">
        <v>1</v>
      </c>
      <c r="T180" s="874"/>
      <c r="U180" s="874"/>
      <c r="V180" s="875"/>
      <c r="W180" s="873">
        <f>N180*S180</f>
        <v>63800</v>
      </c>
      <c r="X180" s="874"/>
      <c r="Y180" s="874"/>
      <c r="Z180" s="875"/>
      <c r="AA180" s="873"/>
      <c r="AB180" s="874"/>
      <c r="AC180" s="874"/>
      <c r="AD180" s="874"/>
      <c r="AE180" s="875"/>
      <c r="AF180" s="873"/>
      <c r="AG180" s="874"/>
      <c r="AH180" s="874"/>
      <c r="AI180" s="875"/>
      <c r="AJ180" s="873"/>
      <c r="AK180" s="874"/>
      <c r="AL180" s="874"/>
      <c r="AM180" s="875"/>
      <c r="AN180" s="873"/>
      <c r="AO180" s="874"/>
      <c r="AP180" s="874"/>
      <c r="AQ180" s="874"/>
      <c r="AR180" s="875"/>
      <c r="AS180" s="873"/>
      <c r="AT180" s="874"/>
      <c r="AU180" s="874"/>
      <c r="AV180" s="875"/>
      <c r="AW180" s="873"/>
      <c r="AX180" s="874"/>
      <c r="AY180" s="874"/>
      <c r="AZ180" s="876"/>
      <c r="BA180" s="260"/>
      <c r="BB180" s="260"/>
      <c r="BC180" s="260"/>
      <c r="BD180" s="260"/>
      <c r="BE180" s="260"/>
      <c r="BF180" s="260"/>
    </row>
    <row r="181" spans="1:58" ht="18" customHeight="1" x14ac:dyDescent="0.25">
      <c r="A181" s="74"/>
      <c r="B181" s="905"/>
      <c r="C181" s="905"/>
      <c r="D181" s="905"/>
      <c r="E181" s="905"/>
      <c r="F181" s="905"/>
      <c r="G181" s="905"/>
      <c r="H181" s="905"/>
      <c r="I181" s="905"/>
      <c r="J181" s="905"/>
      <c r="K181" s="906"/>
      <c r="L181" s="907"/>
      <c r="M181" s="908"/>
      <c r="N181" s="873"/>
      <c r="O181" s="874"/>
      <c r="P181" s="874"/>
      <c r="Q181" s="874"/>
      <c r="R181" s="875"/>
      <c r="S181" s="873"/>
      <c r="T181" s="874"/>
      <c r="U181" s="874"/>
      <c r="V181" s="875"/>
      <c r="W181" s="873"/>
      <c r="X181" s="874"/>
      <c r="Y181" s="874"/>
      <c r="Z181" s="875"/>
      <c r="AA181" s="873"/>
      <c r="AB181" s="874"/>
      <c r="AC181" s="874"/>
      <c r="AD181" s="874"/>
      <c r="AE181" s="875"/>
      <c r="AF181" s="873"/>
      <c r="AG181" s="874"/>
      <c r="AH181" s="874"/>
      <c r="AI181" s="875"/>
      <c r="AJ181" s="873"/>
      <c r="AK181" s="874"/>
      <c r="AL181" s="874"/>
      <c r="AM181" s="875"/>
      <c r="AN181" s="873"/>
      <c r="AO181" s="874"/>
      <c r="AP181" s="874"/>
      <c r="AQ181" s="874"/>
      <c r="AR181" s="875"/>
      <c r="AS181" s="873"/>
      <c r="AT181" s="874"/>
      <c r="AU181" s="874"/>
      <c r="AV181" s="875"/>
      <c r="AW181" s="873"/>
      <c r="AX181" s="874"/>
      <c r="AY181" s="874"/>
      <c r="AZ181" s="876"/>
      <c r="BA181" s="260"/>
      <c r="BB181" s="260"/>
      <c r="BC181" s="260"/>
      <c r="BD181" s="260"/>
      <c r="BE181" s="260"/>
      <c r="BF181" s="260"/>
    </row>
    <row r="182" spans="1:58" ht="18" customHeight="1" thickBot="1" x14ac:dyDescent="0.3">
      <c r="A182" s="74"/>
      <c r="B182" s="901" t="s">
        <v>756</v>
      </c>
      <c r="C182" s="901"/>
      <c r="D182" s="901"/>
      <c r="E182" s="901"/>
      <c r="F182" s="901"/>
      <c r="G182" s="901"/>
      <c r="H182" s="901"/>
      <c r="I182" s="901"/>
      <c r="J182" s="901"/>
      <c r="K182" s="902"/>
      <c r="L182" s="903">
        <v>9000</v>
      </c>
      <c r="M182" s="904"/>
      <c r="N182" s="891" t="s">
        <v>24</v>
      </c>
      <c r="O182" s="892"/>
      <c r="P182" s="892"/>
      <c r="Q182" s="892"/>
      <c r="R182" s="893"/>
      <c r="S182" s="891" t="s">
        <v>24</v>
      </c>
      <c r="T182" s="892"/>
      <c r="U182" s="892"/>
      <c r="V182" s="893"/>
      <c r="W182" s="891">
        <f>W179+W180</f>
        <v>1099515.0279999999</v>
      </c>
      <c r="X182" s="892"/>
      <c r="Y182" s="892"/>
      <c r="Z182" s="893"/>
      <c r="AA182" s="891" t="s">
        <v>24</v>
      </c>
      <c r="AB182" s="892"/>
      <c r="AC182" s="892"/>
      <c r="AD182" s="892"/>
      <c r="AE182" s="893"/>
      <c r="AF182" s="891" t="s">
        <v>24</v>
      </c>
      <c r="AG182" s="892"/>
      <c r="AH182" s="892"/>
      <c r="AI182" s="893"/>
      <c r="AJ182" s="891">
        <f>AJ179</f>
        <v>8836878.4000000004</v>
      </c>
      <c r="AK182" s="892"/>
      <c r="AL182" s="892"/>
      <c r="AM182" s="893"/>
      <c r="AN182" s="891" t="s">
        <v>24</v>
      </c>
      <c r="AO182" s="892"/>
      <c r="AP182" s="892"/>
      <c r="AQ182" s="892"/>
      <c r="AR182" s="893"/>
      <c r="AS182" s="891" t="s">
        <v>24</v>
      </c>
      <c r="AT182" s="892"/>
      <c r="AU182" s="892"/>
      <c r="AV182" s="893"/>
      <c r="AW182" s="861">
        <f>AW179</f>
        <v>8836878.4000000004</v>
      </c>
      <c r="AX182" s="862"/>
      <c r="AY182" s="862"/>
      <c r="AZ182" s="864"/>
      <c r="BA182" s="260"/>
      <c r="BB182" s="260"/>
      <c r="BC182" s="260"/>
      <c r="BD182" s="260"/>
      <c r="BE182" s="260"/>
      <c r="BF182" s="260"/>
    </row>
    <row r="183" spans="1:58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260"/>
      <c r="BB183" s="260"/>
      <c r="BC183" s="260"/>
      <c r="BD183" s="260"/>
      <c r="BE183" s="260"/>
      <c r="BF183" s="260"/>
    </row>
    <row r="184" spans="1:58" ht="17.25" customHeight="1" x14ac:dyDescent="0.25">
      <c r="A184" s="74"/>
      <c r="B184" s="953" t="s">
        <v>301</v>
      </c>
      <c r="C184" s="953"/>
      <c r="D184" s="953"/>
      <c r="E184" s="953"/>
      <c r="F184" s="953"/>
      <c r="G184" s="953"/>
      <c r="H184" s="953"/>
      <c r="I184" s="953"/>
      <c r="J184" s="953"/>
      <c r="K184" s="953"/>
      <c r="L184" s="953"/>
      <c r="M184" s="953"/>
      <c r="N184" s="953"/>
      <c r="O184" s="953"/>
      <c r="P184" s="953"/>
      <c r="Q184" s="953"/>
      <c r="R184" s="953"/>
      <c r="S184" s="953"/>
      <c r="T184" s="953"/>
      <c r="U184" s="953"/>
      <c r="V184" s="953"/>
      <c r="W184" s="953"/>
      <c r="X184" s="953"/>
      <c r="Y184" s="953"/>
      <c r="Z184" s="953"/>
      <c r="AA184" s="953"/>
      <c r="AB184" s="953"/>
      <c r="AC184" s="953"/>
      <c r="AD184" s="953"/>
      <c r="AE184" s="953"/>
      <c r="AF184" s="953"/>
      <c r="AG184" s="953"/>
      <c r="AH184" s="953"/>
      <c r="AI184" s="953"/>
      <c r="AJ184" s="953"/>
      <c r="AK184" s="953"/>
      <c r="AL184" s="953"/>
      <c r="AM184" s="953"/>
      <c r="AN184" s="953"/>
      <c r="AO184" s="953"/>
      <c r="AP184" s="953"/>
      <c r="AQ184" s="953"/>
      <c r="AR184" s="953"/>
      <c r="AS184" s="953"/>
      <c r="AT184" s="953"/>
      <c r="AU184" s="953"/>
      <c r="AV184" s="953"/>
      <c r="AW184" s="953"/>
      <c r="AX184" s="953"/>
      <c r="AY184" s="953"/>
      <c r="AZ184" s="953"/>
      <c r="BA184" s="260"/>
      <c r="BB184" s="260"/>
      <c r="BC184" s="260"/>
      <c r="BD184" s="260"/>
      <c r="BE184" s="260"/>
      <c r="BF184" s="260"/>
    </row>
    <row r="185" spans="1:58" ht="6.75" customHeight="1" x14ac:dyDescent="0.25">
      <c r="A185" s="74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260"/>
      <c r="BB185" s="260"/>
      <c r="BC185" s="260"/>
      <c r="BD185" s="260"/>
      <c r="BE185" s="260"/>
      <c r="BF185" s="260"/>
    </row>
    <row r="186" spans="1:58" ht="27" customHeight="1" x14ac:dyDescent="0.25">
      <c r="A186" s="74"/>
      <c r="B186" s="878" t="s">
        <v>170</v>
      </c>
      <c r="C186" s="878"/>
      <c r="D186" s="878"/>
      <c r="E186" s="878"/>
      <c r="F186" s="878"/>
      <c r="G186" s="878"/>
      <c r="H186" s="878"/>
      <c r="I186" s="878"/>
      <c r="J186" s="878"/>
      <c r="K186" s="878"/>
      <c r="L186" s="897" t="s">
        <v>3</v>
      </c>
      <c r="M186" s="879"/>
      <c r="N186" s="873" t="s">
        <v>1009</v>
      </c>
      <c r="O186" s="874"/>
      <c r="P186" s="874"/>
      <c r="Q186" s="874"/>
      <c r="R186" s="874"/>
      <c r="S186" s="874"/>
      <c r="T186" s="874"/>
      <c r="U186" s="874"/>
      <c r="V186" s="874"/>
      <c r="W186" s="874"/>
      <c r="X186" s="874"/>
      <c r="Y186" s="874"/>
      <c r="Z186" s="875"/>
      <c r="AA186" s="873" t="s">
        <v>1010</v>
      </c>
      <c r="AB186" s="874"/>
      <c r="AC186" s="874"/>
      <c r="AD186" s="874"/>
      <c r="AE186" s="874"/>
      <c r="AF186" s="874"/>
      <c r="AG186" s="874"/>
      <c r="AH186" s="874"/>
      <c r="AI186" s="874"/>
      <c r="AJ186" s="874"/>
      <c r="AK186" s="874"/>
      <c r="AL186" s="874"/>
      <c r="AM186" s="875"/>
      <c r="AN186" s="873" t="s">
        <v>1011</v>
      </c>
      <c r="AO186" s="874"/>
      <c r="AP186" s="874"/>
      <c r="AQ186" s="874"/>
      <c r="AR186" s="874"/>
      <c r="AS186" s="874"/>
      <c r="AT186" s="874"/>
      <c r="AU186" s="874"/>
      <c r="AV186" s="874"/>
      <c r="AW186" s="874"/>
      <c r="AX186" s="874"/>
      <c r="AY186" s="874"/>
      <c r="AZ186" s="874"/>
      <c r="BA186" s="260"/>
      <c r="BB186" s="260"/>
      <c r="BC186" s="260"/>
      <c r="BD186" s="260"/>
      <c r="BE186" s="260"/>
      <c r="BF186" s="260"/>
    </row>
    <row r="187" spans="1:58" ht="61.5" customHeight="1" x14ac:dyDescent="0.25">
      <c r="A187" s="74"/>
      <c r="B187" s="882"/>
      <c r="C187" s="882"/>
      <c r="D187" s="882"/>
      <c r="E187" s="882"/>
      <c r="F187" s="882"/>
      <c r="G187" s="882"/>
      <c r="H187" s="882"/>
      <c r="I187" s="882"/>
      <c r="J187" s="882"/>
      <c r="K187" s="882"/>
      <c r="L187" s="899"/>
      <c r="M187" s="883"/>
      <c r="N187" s="873" t="s">
        <v>299</v>
      </c>
      <c r="O187" s="874"/>
      <c r="P187" s="874"/>
      <c r="Q187" s="874"/>
      <c r="R187" s="875"/>
      <c r="S187" s="873" t="s">
        <v>217</v>
      </c>
      <c r="T187" s="874"/>
      <c r="U187" s="874"/>
      <c r="V187" s="875"/>
      <c r="W187" s="873" t="s">
        <v>213</v>
      </c>
      <c r="X187" s="874"/>
      <c r="Y187" s="874"/>
      <c r="Z187" s="875"/>
      <c r="AA187" s="873" t="s">
        <v>299</v>
      </c>
      <c r="AB187" s="874"/>
      <c r="AC187" s="874"/>
      <c r="AD187" s="874"/>
      <c r="AE187" s="875"/>
      <c r="AF187" s="873" t="s">
        <v>217</v>
      </c>
      <c r="AG187" s="874"/>
      <c r="AH187" s="874"/>
      <c r="AI187" s="875"/>
      <c r="AJ187" s="873" t="s">
        <v>213</v>
      </c>
      <c r="AK187" s="874"/>
      <c r="AL187" s="874"/>
      <c r="AM187" s="875"/>
      <c r="AN187" s="873" t="s">
        <v>299</v>
      </c>
      <c r="AO187" s="874"/>
      <c r="AP187" s="874"/>
      <c r="AQ187" s="874"/>
      <c r="AR187" s="875"/>
      <c r="AS187" s="873" t="s">
        <v>217</v>
      </c>
      <c r="AT187" s="874"/>
      <c r="AU187" s="874"/>
      <c r="AV187" s="875"/>
      <c r="AW187" s="873" t="s">
        <v>213</v>
      </c>
      <c r="AX187" s="874"/>
      <c r="AY187" s="874"/>
      <c r="AZ187" s="874"/>
      <c r="BA187" s="260"/>
      <c r="BB187" s="260"/>
      <c r="BC187" s="260"/>
      <c r="BD187" s="260"/>
      <c r="BE187" s="260"/>
      <c r="BF187" s="260"/>
    </row>
    <row r="188" spans="1:58" s="194" customFormat="1" ht="11.25" customHeight="1" thickBot="1" x14ac:dyDescent="0.25">
      <c r="A188" s="74"/>
      <c r="B188" s="960">
        <v>1</v>
      </c>
      <c r="C188" s="960"/>
      <c r="D188" s="960"/>
      <c r="E188" s="960"/>
      <c r="F188" s="960"/>
      <c r="G188" s="960"/>
      <c r="H188" s="960"/>
      <c r="I188" s="960"/>
      <c r="J188" s="960"/>
      <c r="K188" s="961"/>
      <c r="L188" s="962">
        <v>2</v>
      </c>
      <c r="M188" s="963"/>
      <c r="N188" s="909">
        <v>3</v>
      </c>
      <c r="O188" s="910"/>
      <c r="P188" s="910"/>
      <c r="Q188" s="910"/>
      <c r="R188" s="911"/>
      <c r="S188" s="909">
        <v>4</v>
      </c>
      <c r="T188" s="910"/>
      <c r="U188" s="910"/>
      <c r="V188" s="911"/>
      <c r="W188" s="912">
        <v>5</v>
      </c>
      <c r="X188" s="913"/>
      <c r="Y188" s="913"/>
      <c r="Z188" s="914"/>
      <c r="AA188" s="909">
        <v>6</v>
      </c>
      <c r="AB188" s="910"/>
      <c r="AC188" s="910"/>
      <c r="AD188" s="910"/>
      <c r="AE188" s="911"/>
      <c r="AF188" s="909">
        <v>7</v>
      </c>
      <c r="AG188" s="910"/>
      <c r="AH188" s="910"/>
      <c r="AI188" s="911"/>
      <c r="AJ188" s="909">
        <v>8</v>
      </c>
      <c r="AK188" s="910"/>
      <c r="AL188" s="910"/>
      <c r="AM188" s="911"/>
      <c r="AN188" s="912">
        <v>9</v>
      </c>
      <c r="AO188" s="913"/>
      <c r="AP188" s="913"/>
      <c r="AQ188" s="913"/>
      <c r="AR188" s="914"/>
      <c r="AS188" s="912">
        <v>10</v>
      </c>
      <c r="AT188" s="913"/>
      <c r="AU188" s="913"/>
      <c r="AV188" s="914"/>
      <c r="AW188" s="912">
        <v>11</v>
      </c>
      <c r="AX188" s="913"/>
      <c r="AY188" s="913"/>
      <c r="AZ188" s="913"/>
      <c r="BA188" s="260"/>
      <c r="BB188" s="260"/>
      <c r="BC188" s="260"/>
      <c r="BD188" s="260"/>
      <c r="BE188" s="260"/>
      <c r="BF188" s="260"/>
    </row>
    <row r="189" spans="1:58" ht="18" customHeight="1" x14ac:dyDescent="0.25">
      <c r="A189" s="74"/>
      <c r="B189" s="905" t="s">
        <v>980</v>
      </c>
      <c r="C189" s="905"/>
      <c r="D189" s="905"/>
      <c r="E189" s="905"/>
      <c r="F189" s="905"/>
      <c r="G189" s="905"/>
      <c r="H189" s="905"/>
      <c r="I189" s="905"/>
      <c r="J189" s="905"/>
      <c r="K189" s="906"/>
      <c r="L189" s="915" t="s">
        <v>21</v>
      </c>
      <c r="M189" s="916"/>
      <c r="N189" s="869">
        <f>4000</f>
        <v>4000</v>
      </c>
      <c r="O189" s="870"/>
      <c r="P189" s="870"/>
      <c r="Q189" s="870"/>
      <c r="R189" s="871"/>
      <c r="S189" s="869">
        <v>85</v>
      </c>
      <c r="T189" s="870"/>
      <c r="U189" s="870"/>
      <c r="V189" s="871"/>
      <c r="W189" s="869">
        <f>(N189*S189)</f>
        <v>340000</v>
      </c>
      <c r="X189" s="870"/>
      <c r="Y189" s="870"/>
      <c r="Z189" s="871"/>
      <c r="AA189" s="869">
        <v>4000</v>
      </c>
      <c r="AB189" s="870"/>
      <c r="AC189" s="870"/>
      <c r="AD189" s="870"/>
      <c r="AE189" s="871"/>
      <c r="AF189" s="869">
        <v>85</v>
      </c>
      <c r="AG189" s="870"/>
      <c r="AH189" s="870"/>
      <c r="AI189" s="871"/>
      <c r="AJ189" s="869">
        <f>AA189*AF189</f>
        <v>340000</v>
      </c>
      <c r="AK189" s="870"/>
      <c r="AL189" s="870"/>
      <c r="AM189" s="871"/>
      <c r="AN189" s="869">
        <v>4000</v>
      </c>
      <c r="AO189" s="870"/>
      <c r="AP189" s="870"/>
      <c r="AQ189" s="870"/>
      <c r="AR189" s="871"/>
      <c r="AS189" s="869">
        <v>85</v>
      </c>
      <c r="AT189" s="870"/>
      <c r="AU189" s="870"/>
      <c r="AV189" s="871"/>
      <c r="AW189" s="869">
        <f>AN189*AS189</f>
        <v>340000</v>
      </c>
      <c r="AX189" s="870"/>
      <c r="AY189" s="870"/>
      <c r="AZ189" s="871"/>
      <c r="BA189" s="260"/>
      <c r="BB189" s="260"/>
      <c r="BC189" s="260"/>
      <c r="BD189" s="260"/>
      <c r="BE189" s="260"/>
      <c r="BF189" s="260"/>
    </row>
    <row r="190" spans="1:58" ht="24" customHeight="1" x14ac:dyDescent="0.25">
      <c r="A190" s="74"/>
      <c r="B190" s="874" t="s">
        <v>1024</v>
      </c>
      <c r="C190" s="874"/>
      <c r="D190" s="874"/>
      <c r="E190" s="874"/>
      <c r="F190" s="874"/>
      <c r="G190" s="874"/>
      <c r="H190" s="874"/>
      <c r="I190" s="874"/>
      <c r="J190" s="874"/>
      <c r="K190" s="875"/>
      <c r="L190" s="907" t="s">
        <v>22</v>
      </c>
      <c r="M190" s="908"/>
      <c r="N190" s="873">
        <f>29166*0.5</f>
        <v>14583</v>
      </c>
      <c r="O190" s="874"/>
      <c r="P190" s="874"/>
      <c r="Q190" s="874"/>
      <c r="R190" s="875"/>
      <c r="S190" s="873">
        <v>1</v>
      </c>
      <c r="T190" s="874"/>
      <c r="U190" s="874"/>
      <c r="V190" s="875"/>
      <c r="W190" s="873">
        <f>N190*S190</f>
        <v>14583</v>
      </c>
      <c r="X190" s="874"/>
      <c r="Y190" s="874"/>
      <c r="Z190" s="875"/>
      <c r="AA190" s="873">
        <f>29166*0.5</f>
        <v>14583</v>
      </c>
      <c r="AB190" s="874"/>
      <c r="AC190" s="874"/>
      <c r="AD190" s="874"/>
      <c r="AE190" s="875"/>
      <c r="AF190" s="873">
        <v>1</v>
      </c>
      <c r="AG190" s="874"/>
      <c r="AH190" s="874"/>
      <c r="AI190" s="875"/>
      <c r="AJ190" s="873">
        <f>AA190*AF190</f>
        <v>14583</v>
      </c>
      <c r="AK190" s="874"/>
      <c r="AL190" s="874"/>
      <c r="AM190" s="875"/>
      <c r="AN190" s="873">
        <f>29166*0.5</f>
        <v>14583</v>
      </c>
      <c r="AO190" s="874"/>
      <c r="AP190" s="874"/>
      <c r="AQ190" s="874"/>
      <c r="AR190" s="875"/>
      <c r="AS190" s="873">
        <v>1</v>
      </c>
      <c r="AT190" s="874"/>
      <c r="AU190" s="874"/>
      <c r="AV190" s="875"/>
      <c r="AW190" s="873">
        <f>AN190*AS190</f>
        <v>14583</v>
      </c>
      <c r="AX190" s="874"/>
      <c r="AY190" s="874"/>
      <c r="AZ190" s="875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905"/>
      <c r="C191" s="905"/>
      <c r="D191" s="905"/>
      <c r="E191" s="905"/>
      <c r="F191" s="905"/>
      <c r="G191" s="905"/>
      <c r="H191" s="905"/>
      <c r="I191" s="905"/>
      <c r="J191" s="905"/>
      <c r="K191" s="906"/>
      <c r="L191" s="907"/>
      <c r="M191" s="908"/>
      <c r="N191" s="873"/>
      <c r="O191" s="874"/>
      <c r="P191" s="874"/>
      <c r="Q191" s="874"/>
      <c r="R191" s="875"/>
      <c r="S191" s="873"/>
      <c r="T191" s="874"/>
      <c r="U191" s="874"/>
      <c r="V191" s="875"/>
      <c r="W191" s="873"/>
      <c r="X191" s="874"/>
      <c r="Y191" s="874"/>
      <c r="Z191" s="875"/>
      <c r="AA191" s="873"/>
      <c r="AB191" s="874"/>
      <c r="AC191" s="874"/>
      <c r="AD191" s="874"/>
      <c r="AE191" s="875"/>
      <c r="AF191" s="873"/>
      <c r="AG191" s="874"/>
      <c r="AH191" s="874"/>
      <c r="AI191" s="875"/>
      <c r="AJ191" s="873"/>
      <c r="AK191" s="874"/>
      <c r="AL191" s="874"/>
      <c r="AM191" s="875"/>
      <c r="AN191" s="873"/>
      <c r="AO191" s="874"/>
      <c r="AP191" s="874"/>
      <c r="AQ191" s="874"/>
      <c r="AR191" s="875"/>
      <c r="AS191" s="873"/>
      <c r="AT191" s="874"/>
      <c r="AU191" s="874"/>
      <c r="AV191" s="875"/>
      <c r="AW191" s="873"/>
      <c r="AX191" s="874"/>
      <c r="AY191" s="874"/>
      <c r="AZ191" s="876"/>
      <c r="BA191" s="260"/>
      <c r="BB191" s="260"/>
      <c r="BC191" s="260"/>
      <c r="BD191" s="260"/>
      <c r="BE191" s="260"/>
      <c r="BF191" s="260"/>
    </row>
    <row r="192" spans="1:58" ht="18" customHeight="1" thickBot="1" x14ac:dyDescent="0.3">
      <c r="A192" s="74"/>
      <c r="B192" s="901" t="s">
        <v>756</v>
      </c>
      <c r="C192" s="901"/>
      <c r="D192" s="901"/>
      <c r="E192" s="901"/>
      <c r="F192" s="901"/>
      <c r="G192" s="901"/>
      <c r="H192" s="901"/>
      <c r="I192" s="901"/>
      <c r="J192" s="901"/>
      <c r="K192" s="902"/>
      <c r="L192" s="903">
        <v>9000</v>
      </c>
      <c r="M192" s="904"/>
      <c r="N192" s="891" t="s">
        <v>24</v>
      </c>
      <c r="O192" s="892"/>
      <c r="P192" s="892"/>
      <c r="Q192" s="892"/>
      <c r="R192" s="893"/>
      <c r="S192" s="891" t="s">
        <v>24</v>
      </c>
      <c r="T192" s="892"/>
      <c r="U192" s="892"/>
      <c r="V192" s="893"/>
      <c r="W192" s="891">
        <f>W189+W190</f>
        <v>354583</v>
      </c>
      <c r="X192" s="892"/>
      <c r="Y192" s="892"/>
      <c r="Z192" s="893"/>
      <c r="AA192" s="891" t="s">
        <v>24</v>
      </c>
      <c r="AB192" s="892"/>
      <c r="AC192" s="892"/>
      <c r="AD192" s="892"/>
      <c r="AE192" s="893"/>
      <c r="AF192" s="891" t="s">
        <v>24</v>
      </c>
      <c r="AG192" s="892"/>
      <c r="AH192" s="892"/>
      <c r="AI192" s="893"/>
      <c r="AJ192" s="891">
        <f>AJ189+AJ190</f>
        <v>354583</v>
      </c>
      <c r="AK192" s="892"/>
      <c r="AL192" s="892"/>
      <c r="AM192" s="893"/>
      <c r="AN192" s="891" t="s">
        <v>24</v>
      </c>
      <c r="AO192" s="892"/>
      <c r="AP192" s="892"/>
      <c r="AQ192" s="892"/>
      <c r="AR192" s="893"/>
      <c r="AS192" s="891" t="s">
        <v>24</v>
      </c>
      <c r="AT192" s="892"/>
      <c r="AU192" s="892"/>
      <c r="AV192" s="893"/>
      <c r="AW192" s="861">
        <f>AW189+AW190</f>
        <v>354583</v>
      </c>
      <c r="AX192" s="862"/>
      <c r="AY192" s="862"/>
      <c r="AZ192" s="864"/>
      <c r="BA192" s="260"/>
      <c r="BB192" s="260">
        <f>(W192+W182+W172+AW80)</f>
        <v>32504070.737999998</v>
      </c>
      <c r="BC192" s="260">
        <f>AC39-BB192</f>
        <v>-7.799999788403511E-2</v>
      </c>
      <c r="BD192" s="260"/>
      <c r="BE192" s="260"/>
      <c r="BF192" s="260"/>
    </row>
    <row r="193" spans="1:58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260"/>
      <c r="BB193" s="260"/>
      <c r="BC193" s="260"/>
      <c r="BD193" s="260"/>
      <c r="BE193" s="260"/>
      <c r="BF193" s="260"/>
    </row>
    <row r="194" spans="1:58" x14ac:dyDescent="0.25">
      <c r="A194" s="74"/>
      <c r="B194" s="953" t="s">
        <v>338</v>
      </c>
      <c r="C194" s="953"/>
      <c r="D194" s="953"/>
      <c r="E194" s="953"/>
      <c r="F194" s="953"/>
      <c r="G194" s="953"/>
      <c r="H194" s="953"/>
      <c r="I194" s="953"/>
      <c r="J194" s="953"/>
      <c r="K194" s="953"/>
      <c r="L194" s="953"/>
      <c r="M194" s="953"/>
      <c r="N194" s="953"/>
      <c r="O194" s="953"/>
      <c r="P194" s="953"/>
      <c r="Q194" s="953"/>
      <c r="R194" s="953"/>
      <c r="S194" s="953"/>
      <c r="T194" s="953"/>
      <c r="U194" s="953"/>
      <c r="V194" s="953"/>
      <c r="W194" s="953"/>
      <c r="X194" s="953"/>
      <c r="Y194" s="953"/>
      <c r="Z194" s="953"/>
      <c r="AA194" s="953"/>
      <c r="AB194" s="953"/>
      <c r="AC194" s="953"/>
      <c r="AD194" s="953"/>
      <c r="AE194" s="953"/>
      <c r="AF194" s="953"/>
      <c r="AG194" s="953"/>
      <c r="AH194" s="953"/>
      <c r="AI194" s="953"/>
      <c r="AJ194" s="953"/>
      <c r="AK194" s="953"/>
      <c r="AL194" s="953"/>
      <c r="AM194" s="953"/>
      <c r="AN194" s="953"/>
      <c r="AO194" s="953"/>
      <c r="AP194" s="953"/>
      <c r="AQ194" s="953"/>
      <c r="AR194" s="953"/>
      <c r="AS194" s="953"/>
      <c r="AT194" s="953"/>
      <c r="AU194" s="953"/>
      <c r="AV194" s="953"/>
      <c r="AW194" s="953"/>
      <c r="AX194" s="953"/>
      <c r="AY194" s="953"/>
      <c r="AZ194" s="953"/>
      <c r="BA194" s="260"/>
      <c r="BB194" s="260"/>
      <c r="BC194" s="260"/>
      <c r="BD194" s="260"/>
      <c r="BE194" s="260"/>
      <c r="BF194" s="260"/>
    </row>
    <row r="195" spans="1:58" ht="9" customHeight="1" x14ac:dyDescent="0.25">
      <c r="A195" s="74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260"/>
      <c r="BB195" s="260"/>
      <c r="BC195" s="260"/>
      <c r="BD195" s="260"/>
      <c r="BE195" s="260"/>
      <c r="BF195" s="260"/>
    </row>
    <row r="196" spans="1:58" ht="36.75" customHeight="1" x14ac:dyDescent="0.25">
      <c r="A196" s="74"/>
      <c r="B196" s="878" t="s">
        <v>170</v>
      </c>
      <c r="C196" s="878"/>
      <c r="D196" s="878"/>
      <c r="E196" s="878"/>
      <c r="F196" s="878"/>
      <c r="G196" s="878"/>
      <c r="H196" s="878"/>
      <c r="I196" s="878"/>
      <c r="J196" s="878"/>
      <c r="K196" s="878"/>
      <c r="L196" s="897" t="s">
        <v>3</v>
      </c>
      <c r="M196" s="879"/>
      <c r="N196" s="873" t="s">
        <v>34</v>
      </c>
      <c r="O196" s="874"/>
      <c r="P196" s="874"/>
      <c r="Q196" s="874"/>
      <c r="R196" s="874"/>
      <c r="S196" s="874"/>
      <c r="T196" s="874"/>
      <c r="U196" s="874"/>
      <c r="V196" s="874"/>
      <c r="W196" s="874"/>
      <c r="X196" s="874"/>
      <c r="Y196" s="874"/>
      <c r="Z196" s="875"/>
      <c r="AA196" s="873" t="s">
        <v>65</v>
      </c>
      <c r="AB196" s="874"/>
      <c r="AC196" s="874"/>
      <c r="AD196" s="874"/>
      <c r="AE196" s="874"/>
      <c r="AF196" s="874"/>
      <c r="AG196" s="874"/>
      <c r="AH196" s="874"/>
      <c r="AI196" s="874"/>
      <c r="AJ196" s="874"/>
      <c r="AK196" s="874"/>
      <c r="AL196" s="874"/>
      <c r="AM196" s="875"/>
      <c r="AN196" s="873" t="s">
        <v>66</v>
      </c>
      <c r="AO196" s="874"/>
      <c r="AP196" s="874"/>
      <c r="AQ196" s="874"/>
      <c r="AR196" s="874"/>
      <c r="AS196" s="874"/>
      <c r="AT196" s="874"/>
      <c r="AU196" s="874"/>
      <c r="AV196" s="874"/>
      <c r="AW196" s="874"/>
      <c r="AX196" s="874"/>
      <c r="AY196" s="874"/>
      <c r="AZ196" s="874"/>
      <c r="BA196" s="260"/>
      <c r="BB196" s="260"/>
      <c r="BC196" s="260"/>
      <c r="BD196" s="260"/>
      <c r="BE196" s="260"/>
      <c r="BF196" s="260"/>
    </row>
    <row r="197" spans="1:58" ht="61.5" customHeight="1" x14ac:dyDescent="0.25">
      <c r="A197" s="74"/>
      <c r="B197" s="882"/>
      <c r="C197" s="882"/>
      <c r="D197" s="882"/>
      <c r="E197" s="882"/>
      <c r="F197" s="882"/>
      <c r="G197" s="882"/>
      <c r="H197" s="882"/>
      <c r="I197" s="882"/>
      <c r="J197" s="882"/>
      <c r="K197" s="882"/>
      <c r="L197" s="899"/>
      <c r="M197" s="883"/>
      <c r="N197" s="873" t="s">
        <v>299</v>
      </c>
      <c r="O197" s="874"/>
      <c r="P197" s="874"/>
      <c r="Q197" s="874"/>
      <c r="R197" s="875"/>
      <c r="S197" s="873" t="s">
        <v>217</v>
      </c>
      <c r="T197" s="874"/>
      <c r="U197" s="874"/>
      <c r="V197" s="875"/>
      <c r="W197" s="873" t="s">
        <v>213</v>
      </c>
      <c r="X197" s="874"/>
      <c r="Y197" s="874"/>
      <c r="Z197" s="875"/>
      <c r="AA197" s="873" t="s">
        <v>299</v>
      </c>
      <c r="AB197" s="874"/>
      <c r="AC197" s="874"/>
      <c r="AD197" s="874"/>
      <c r="AE197" s="875"/>
      <c r="AF197" s="873" t="s">
        <v>217</v>
      </c>
      <c r="AG197" s="874"/>
      <c r="AH197" s="874"/>
      <c r="AI197" s="875"/>
      <c r="AJ197" s="873" t="s">
        <v>213</v>
      </c>
      <c r="AK197" s="874"/>
      <c r="AL197" s="874"/>
      <c r="AM197" s="875"/>
      <c r="AN197" s="873" t="s">
        <v>299</v>
      </c>
      <c r="AO197" s="874"/>
      <c r="AP197" s="874"/>
      <c r="AQ197" s="874"/>
      <c r="AR197" s="875"/>
      <c r="AS197" s="873" t="s">
        <v>217</v>
      </c>
      <c r="AT197" s="874"/>
      <c r="AU197" s="874"/>
      <c r="AV197" s="875"/>
      <c r="AW197" s="873" t="s">
        <v>213</v>
      </c>
      <c r="AX197" s="874"/>
      <c r="AY197" s="874"/>
      <c r="AZ197" s="874"/>
      <c r="BA197" s="260"/>
      <c r="BB197" s="260"/>
      <c r="BC197" s="260"/>
      <c r="BD197" s="260"/>
      <c r="BE197" s="260"/>
      <c r="BF197" s="260"/>
    </row>
    <row r="198" spans="1:58" s="194" customFormat="1" ht="11.25" customHeight="1" thickBot="1" x14ac:dyDescent="0.25">
      <c r="A198" s="74"/>
      <c r="B198" s="960">
        <v>1</v>
      </c>
      <c r="C198" s="960"/>
      <c r="D198" s="960"/>
      <c r="E198" s="960"/>
      <c r="F198" s="960"/>
      <c r="G198" s="960"/>
      <c r="H198" s="960"/>
      <c r="I198" s="960"/>
      <c r="J198" s="960"/>
      <c r="K198" s="961"/>
      <c r="L198" s="962">
        <v>2</v>
      </c>
      <c r="M198" s="963"/>
      <c r="N198" s="909">
        <v>3</v>
      </c>
      <c r="O198" s="910"/>
      <c r="P198" s="910"/>
      <c r="Q198" s="910"/>
      <c r="R198" s="911"/>
      <c r="S198" s="909">
        <v>4</v>
      </c>
      <c r="T198" s="910"/>
      <c r="U198" s="910"/>
      <c r="V198" s="911"/>
      <c r="W198" s="912">
        <v>5</v>
      </c>
      <c r="X198" s="913"/>
      <c r="Y198" s="913"/>
      <c r="Z198" s="914"/>
      <c r="AA198" s="909">
        <v>6</v>
      </c>
      <c r="AB198" s="910"/>
      <c r="AC198" s="910"/>
      <c r="AD198" s="910"/>
      <c r="AE198" s="911"/>
      <c r="AF198" s="909">
        <v>7</v>
      </c>
      <c r="AG198" s="910"/>
      <c r="AH198" s="910"/>
      <c r="AI198" s="911"/>
      <c r="AJ198" s="909">
        <v>8</v>
      </c>
      <c r="AK198" s="910"/>
      <c r="AL198" s="910"/>
      <c r="AM198" s="911"/>
      <c r="AN198" s="912">
        <v>9</v>
      </c>
      <c r="AO198" s="913"/>
      <c r="AP198" s="913"/>
      <c r="AQ198" s="913"/>
      <c r="AR198" s="914"/>
      <c r="AS198" s="912">
        <v>10</v>
      </c>
      <c r="AT198" s="913"/>
      <c r="AU198" s="913"/>
      <c r="AV198" s="914"/>
      <c r="AW198" s="912">
        <v>11</v>
      </c>
      <c r="AX198" s="913"/>
      <c r="AY198" s="913"/>
      <c r="AZ198" s="913"/>
      <c r="BA198" s="260"/>
      <c r="BB198" s="260"/>
      <c r="BC198" s="260"/>
      <c r="BD198" s="260"/>
      <c r="BE198" s="260"/>
      <c r="BF198" s="260"/>
    </row>
    <row r="199" spans="1:58" ht="18" customHeight="1" x14ac:dyDescent="0.25">
      <c r="A199" s="74"/>
      <c r="B199" s="905"/>
      <c r="C199" s="905"/>
      <c r="D199" s="905"/>
      <c r="E199" s="905"/>
      <c r="F199" s="905"/>
      <c r="G199" s="905"/>
      <c r="H199" s="905"/>
      <c r="I199" s="905"/>
      <c r="J199" s="905"/>
      <c r="K199" s="906"/>
      <c r="L199" s="915" t="s">
        <v>21</v>
      </c>
      <c r="M199" s="916"/>
      <c r="N199" s="869"/>
      <c r="O199" s="870"/>
      <c r="P199" s="870"/>
      <c r="Q199" s="870"/>
      <c r="R199" s="871"/>
      <c r="S199" s="869"/>
      <c r="T199" s="870"/>
      <c r="U199" s="870"/>
      <c r="V199" s="871"/>
      <c r="W199" s="869"/>
      <c r="X199" s="870"/>
      <c r="Y199" s="870"/>
      <c r="Z199" s="871"/>
      <c r="AA199" s="869"/>
      <c r="AB199" s="870"/>
      <c r="AC199" s="870"/>
      <c r="AD199" s="870"/>
      <c r="AE199" s="871"/>
      <c r="AF199" s="869"/>
      <c r="AG199" s="870"/>
      <c r="AH199" s="870"/>
      <c r="AI199" s="871"/>
      <c r="AJ199" s="869"/>
      <c r="AK199" s="870"/>
      <c r="AL199" s="870"/>
      <c r="AM199" s="871"/>
      <c r="AN199" s="869"/>
      <c r="AO199" s="870"/>
      <c r="AP199" s="870"/>
      <c r="AQ199" s="870"/>
      <c r="AR199" s="871"/>
      <c r="AS199" s="869"/>
      <c r="AT199" s="870"/>
      <c r="AU199" s="870"/>
      <c r="AV199" s="871"/>
      <c r="AW199" s="869"/>
      <c r="AX199" s="870"/>
      <c r="AY199" s="870"/>
      <c r="AZ199" s="872"/>
      <c r="BA199" s="260"/>
      <c r="BB199" s="260"/>
      <c r="BC199" s="260"/>
      <c r="BD199" s="260"/>
      <c r="BE199" s="260"/>
      <c r="BF199" s="260"/>
    </row>
    <row r="200" spans="1:58" ht="18" customHeight="1" x14ac:dyDescent="0.25">
      <c r="A200" s="74"/>
      <c r="B200" s="905"/>
      <c r="C200" s="905"/>
      <c r="D200" s="905"/>
      <c r="E200" s="905"/>
      <c r="F200" s="905"/>
      <c r="G200" s="905"/>
      <c r="H200" s="905"/>
      <c r="I200" s="905"/>
      <c r="J200" s="905"/>
      <c r="K200" s="906"/>
      <c r="L200" s="907" t="s">
        <v>22</v>
      </c>
      <c r="M200" s="908"/>
      <c r="N200" s="873"/>
      <c r="O200" s="874"/>
      <c r="P200" s="874"/>
      <c r="Q200" s="874"/>
      <c r="R200" s="875"/>
      <c r="S200" s="873"/>
      <c r="T200" s="874"/>
      <c r="U200" s="874"/>
      <c r="V200" s="875"/>
      <c r="W200" s="873"/>
      <c r="X200" s="874"/>
      <c r="Y200" s="874"/>
      <c r="Z200" s="875"/>
      <c r="AA200" s="873"/>
      <c r="AB200" s="874"/>
      <c r="AC200" s="874"/>
      <c r="AD200" s="874"/>
      <c r="AE200" s="875"/>
      <c r="AF200" s="873"/>
      <c r="AG200" s="874"/>
      <c r="AH200" s="874"/>
      <c r="AI200" s="875"/>
      <c r="AJ200" s="873"/>
      <c r="AK200" s="874"/>
      <c r="AL200" s="874"/>
      <c r="AM200" s="875"/>
      <c r="AN200" s="873"/>
      <c r="AO200" s="874"/>
      <c r="AP200" s="874"/>
      <c r="AQ200" s="874"/>
      <c r="AR200" s="875"/>
      <c r="AS200" s="873"/>
      <c r="AT200" s="874"/>
      <c r="AU200" s="874"/>
      <c r="AV200" s="875"/>
      <c r="AW200" s="873"/>
      <c r="AX200" s="874"/>
      <c r="AY200" s="874"/>
      <c r="AZ200" s="876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905"/>
      <c r="C201" s="905"/>
      <c r="D201" s="905"/>
      <c r="E201" s="905"/>
      <c r="F201" s="905"/>
      <c r="G201" s="905"/>
      <c r="H201" s="905"/>
      <c r="I201" s="905"/>
      <c r="J201" s="905"/>
      <c r="K201" s="906"/>
      <c r="L201" s="907"/>
      <c r="M201" s="908"/>
      <c r="N201" s="873"/>
      <c r="O201" s="874"/>
      <c r="P201" s="874"/>
      <c r="Q201" s="874"/>
      <c r="R201" s="875"/>
      <c r="S201" s="873"/>
      <c r="T201" s="874"/>
      <c r="U201" s="874"/>
      <c r="V201" s="875"/>
      <c r="W201" s="873"/>
      <c r="X201" s="874"/>
      <c r="Y201" s="874"/>
      <c r="Z201" s="875"/>
      <c r="AA201" s="873"/>
      <c r="AB201" s="874"/>
      <c r="AC201" s="874"/>
      <c r="AD201" s="874"/>
      <c r="AE201" s="875"/>
      <c r="AF201" s="873"/>
      <c r="AG201" s="874"/>
      <c r="AH201" s="874"/>
      <c r="AI201" s="875"/>
      <c r="AJ201" s="873"/>
      <c r="AK201" s="874"/>
      <c r="AL201" s="874"/>
      <c r="AM201" s="875"/>
      <c r="AN201" s="873"/>
      <c r="AO201" s="874"/>
      <c r="AP201" s="874"/>
      <c r="AQ201" s="874"/>
      <c r="AR201" s="875"/>
      <c r="AS201" s="873"/>
      <c r="AT201" s="874"/>
      <c r="AU201" s="874"/>
      <c r="AV201" s="875"/>
      <c r="AW201" s="873"/>
      <c r="AX201" s="874"/>
      <c r="AY201" s="874"/>
      <c r="AZ201" s="876"/>
      <c r="BA201" s="260"/>
      <c r="BB201" s="260"/>
      <c r="BC201" s="260"/>
      <c r="BD201" s="260"/>
      <c r="BE201" s="260"/>
      <c r="BF201" s="260"/>
    </row>
    <row r="202" spans="1:58" ht="18" customHeight="1" thickBot="1" x14ac:dyDescent="0.3">
      <c r="A202" s="74"/>
      <c r="B202" s="901" t="s">
        <v>756</v>
      </c>
      <c r="C202" s="901"/>
      <c r="D202" s="901"/>
      <c r="E202" s="901"/>
      <c r="F202" s="901"/>
      <c r="G202" s="901"/>
      <c r="H202" s="901"/>
      <c r="I202" s="901"/>
      <c r="J202" s="901"/>
      <c r="K202" s="902"/>
      <c r="L202" s="903">
        <v>9000</v>
      </c>
      <c r="M202" s="904"/>
      <c r="N202" s="891" t="s">
        <v>24</v>
      </c>
      <c r="O202" s="892"/>
      <c r="P202" s="892"/>
      <c r="Q202" s="892"/>
      <c r="R202" s="893"/>
      <c r="S202" s="891" t="s">
        <v>24</v>
      </c>
      <c r="T202" s="892"/>
      <c r="U202" s="892"/>
      <c r="V202" s="893"/>
      <c r="W202" s="891"/>
      <c r="X202" s="892"/>
      <c r="Y202" s="892"/>
      <c r="Z202" s="893"/>
      <c r="AA202" s="891" t="s">
        <v>24</v>
      </c>
      <c r="AB202" s="892"/>
      <c r="AC202" s="892"/>
      <c r="AD202" s="892"/>
      <c r="AE202" s="893"/>
      <c r="AF202" s="891" t="s">
        <v>24</v>
      </c>
      <c r="AG202" s="892"/>
      <c r="AH202" s="892"/>
      <c r="AI202" s="893"/>
      <c r="AJ202" s="891"/>
      <c r="AK202" s="892"/>
      <c r="AL202" s="892"/>
      <c r="AM202" s="893"/>
      <c r="AN202" s="891" t="s">
        <v>24</v>
      </c>
      <c r="AO202" s="892"/>
      <c r="AP202" s="892"/>
      <c r="AQ202" s="892"/>
      <c r="AR202" s="893"/>
      <c r="AS202" s="891" t="s">
        <v>24</v>
      </c>
      <c r="AT202" s="892"/>
      <c r="AU202" s="892"/>
      <c r="AV202" s="893"/>
      <c r="AW202" s="861"/>
      <c r="AX202" s="862"/>
      <c r="AY202" s="862"/>
      <c r="AZ202" s="864"/>
      <c r="BA202" s="260"/>
      <c r="BB202" s="260"/>
      <c r="BC202" s="260"/>
      <c r="BD202" s="260"/>
      <c r="BE202" s="260"/>
      <c r="BF202" s="260"/>
    </row>
    <row r="203" spans="1:58" x14ac:dyDescent="0.25">
      <c r="A203" s="74"/>
      <c r="B203" s="263"/>
      <c r="C203" s="263"/>
      <c r="D203" s="263"/>
      <c r="E203" s="263"/>
      <c r="F203" s="263"/>
      <c r="G203" s="263"/>
      <c r="H203" s="263"/>
      <c r="I203" s="263"/>
      <c r="J203" s="263"/>
      <c r="K203" s="263"/>
      <c r="L203" s="183"/>
      <c r="M203" s="183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1"/>
      <c r="AX203" s="261"/>
      <c r="AY203" s="261"/>
      <c r="AZ203" s="261"/>
      <c r="BA203" s="260"/>
      <c r="BB203" s="260"/>
      <c r="BC203" s="260"/>
      <c r="BD203" s="260"/>
      <c r="BE203" s="260"/>
      <c r="BF203" s="260"/>
    </row>
    <row r="204" spans="1:58" ht="18.75" customHeight="1" x14ac:dyDescent="0.25">
      <c r="A204" s="74"/>
      <c r="B204" s="953" t="s">
        <v>339</v>
      </c>
      <c r="C204" s="953"/>
      <c r="D204" s="953"/>
      <c r="E204" s="953"/>
      <c r="F204" s="953"/>
      <c r="G204" s="953"/>
      <c r="H204" s="953"/>
      <c r="I204" s="953"/>
      <c r="J204" s="953"/>
      <c r="K204" s="953"/>
      <c r="L204" s="953"/>
      <c r="M204" s="953"/>
      <c r="N204" s="953"/>
      <c r="O204" s="953"/>
      <c r="P204" s="953"/>
      <c r="Q204" s="953"/>
      <c r="R204" s="953"/>
      <c r="S204" s="953"/>
      <c r="T204" s="953"/>
      <c r="U204" s="953"/>
      <c r="V204" s="953"/>
      <c r="W204" s="953"/>
      <c r="X204" s="953"/>
      <c r="Y204" s="953"/>
      <c r="Z204" s="953"/>
      <c r="AA204" s="953"/>
      <c r="AB204" s="953"/>
      <c r="AC204" s="953"/>
      <c r="AD204" s="953"/>
      <c r="AE204" s="953"/>
      <c r="AF204" s="953"/>
      <c r="AG204" s="953"/>
      <c r="AH204" s="953"/>
      <c r="AI204" s="953"/>
      <c r="AJ204" s="953"/>
      <c r="AK204" s="953"/>
      <c r="AL204" s="953"/>
      <c r="AM204" s="953"/>
      <c r="AN204" s="953"/>
      <c r="AO204" s="953"/>
      <c r="AP204" s="953"/>
      <c r="AQ204" s="953"/>
      <c r="AR204" s="953"/>
      <c r="AS204" s="953"/>
      <c r="AT204" s="953"/>
      <c r="AU204" s="953"/>
      <c r="AV204" s="953"/>
      <c r="AW204" s="953"/>
      <c r="AX204" s="953"/>
      <c r="AY204" s="953"/>
      <c r="AZ204" s="953"/>
      <c r="BA204" s="260"/>
      <c r="BB204" s="260"/>
      <c r="BC204" s="260"/>
      <c r="BD204" s="260"/>
      <c r="BE204" s="260"/>
      <c r="BF204" s="260"/>
    </row>
    <row r="205" spans="1:58" ht="9.75" customHeight="1" x14ac:dyDescent="0.25">
      <c r="A205" s="74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260"/>
      <c r="BB205" s="260"/>
      <c r="BC205" s="260"/>
      <c r="BD205" s="260"/>
      <c r="BE205" s="260"/>
      <c r="BF205" s="260"/>
    </row>
    <row r="206" spans="1:58" ht="33" customHeight="1" x14ac:dyDescent="0.25">
      <c r="A206" s="74"/>
      <c r="B206" s="878" t="s">
        <v>170</v>
      </c>
      <c r="C206" s="878"/>
      <c r="D206" s="878"/>
      <c r="E206" s="878"/>
      <c r="F206" s="878"/>
      <c r="G206" s="878"/>
      <c r="H206" s="878"/>
      <c r="I206" s="878"/>
      <c r="J206" s="878"/>
      <c r="K206" s="878"/>
      <c r="L206" s="897" t="s">
        <v>3</v>
      </c>
      <c r="M206" s="879"/>
      <c r="N206" s="873" t="s">
        <v>34</v>
      </c>
      <c r="O206" s="874"/>
      <c r="P206" s="874"/>
      <c r="Q206" s="874"/>
      <c r="R206" s="874"/>
      <c r="S206" s="874"/>
      <c r="T206" s="874"/>
      <c r="U206" s="874"/>
      <c r="V206" s="874"/>
      <c r="W206" s="874"/>
      <c r="X206" s="874"/>
      <c r="Y206" s="874"/>
      <c r="Z206" s="875"/>
      <c r="AA206" s="873" t="s">
        <v>65</v>
      </c>
      <c r="AB206" s="874"/>
      <c r="AC206" s="874"/>
      <c r="AD206" s="874"/>
      <c r="AE206" s="874"/>
      <c r="AF206" s="874"/>
      <c r="AG206" s="874"/>
      <c r="AH206" s="874"/>
      <c r="AI206" s="874"/>
      <c r="AJ206" s="874"/>
      <c r="AK206" s="874"/>
      <c r="AL206" s="874"/>
      <c r="AM206" s="875"/>
      <c r="AN206" s="873" t="s">
        <v>66</v>
      </c>
      <c r="AO206" s="874"/>
      <c r="AP206" s="874"/>
      <c r="AQ206" s="874"/>
      <c r="AR206" s="874"/>
      <c r="AS206" s="874"/>
      <c r="AT206" s="874"/>
      <c r="AU206" s="874"/>
      <c r="AV206" s="874"/>
      <c r="AW206" s="874"/>
      <c r="AX206" s="874"/>
      <c r="AY206" s="874"/>
      <c r="AZ206" s="874"/>
      <c r="BA206" s="260"/>
      <c r="BB206" s="260"/>
      <c r="BC206" s="260"/>
      <c r="BD206" s="260"/>
      <c r="BE206" s="260"/>
      <c r="BF206" s="260"/>
    </row>
    <row r="207" spans="1:58" ht="60.75" customHeight="1" x14ac:dyDescent="0.25">
      <c r="A207" s="74"/>
      <c r="B207" s="882"/>
      <c r="C207" s="882"/>
      <c r="D207" s="882"/>
      <c r="E207" s="882"/>
      <c r="F207" s="882"/>
      <c r="G207" s="882"/>
      <c r="H207" s="882"/>
      <c r="I207" s="882"/>
      <c r="J207" s="882"/>
      <c r="K207" s="882"/>
      <c r="L207" s="899"/>
      <c r="M207" s="883"/>
      <c r="N207" s="873" t="s">
        <v>299</v>
      </c>
      <c r="O207" s="874"/>
      <c r="P207" s="874"/>
      <c r="Q207" s="874"/>
      <c r="R207" s="875"/>
      <c r="S207" s="873" t="s">
        <v>217</v>
      </c>
      <c r="T207" s="874"/>
      <c r="U207" s="874"/>
      <c r="V207" s="875"/>
      <c r="W207" s="873" t="s">
        <v>213</v>
      </c>
      <c r="X207" s="874"/>
      <c r="Y207" s="874"/>
      <c r="Z207" s="875"/>
      <c r="AA207" s="873" t="s">
        <v>299</v>
      </c>
      <c r="AB207" s="874"/>
      <c r="AC207" s="874"/>
      <c r="AD207" s="874"/>
      <c r="AE207" s="875"/>
      <c r="AF207" s="873" t="s">
        <v>217</v>
      </c>
      <c r="AG207" s="874"/>
      <c r="AH207" s="874"/>
      <c r="AI207" s="875"/>
      <c r="AJ207" s="873" t="s">
        <v>213</v>
      </c>
      <c r="AK207" s="874"/>
      <c r="AL207" s="874"/>
      <c r="AM207" s="875"/>
      <c r="AN207" s="873" t="s">
        <v>299</v>
      </c>
      <c r="AO207" s="874"/>
      <c r="AP207" s="874"/>
      <c r="AQ207" s="874"/>
      <c r="AR207" s="875"/>
      <c r="AS207" s="873" t="s">
        <v>217</v>
      </c>
      <c r="AT207" s="874"/>
      <c r="AU207" s="874"/>
      <c r="AV207" s="875"/>
      <c r="AW207" s="873" t="s">
        <v>213</v>
      </c>
      <c r="AX207" s="874"/>
      <c r="AY207" s="874"/>
      <c r="AZ207" s="874"/>
      <c r="BA207" s="260"/>
      <c r="BB207" s="260"/>
      <c r="BC207" s="260"/>
      <c r="BD207" s="260"/>
      <c r="BE207" s="260"/>
      <c r="BF207" s="260"/>
    </row>
    <row r="208" spans="1:58" s="194" customFormat="1" ht="11.25" customHeight="1" thickBot="1" x14ac:dyDescent="0.25">
      <c r="A208" s="74"/>
      <c r="B208" s="960">
        <v>1</v>
      </c>
      <c r="C208" s="960"/>
      <c r="D208" s="960"/>
      <c r="E208" s="960"/>
      <c r="F208" s="960"/>
      <c r="G208" s="960"/>
      <c r="H208" s="960"/>
      <c r="I208" s="960"/>
      <c r="J208" s="960"/>
      <c r="K208" s="961"/>
      <c r="L208" s="962">
        <v>2</v>
      </c>
      <c r="M208" s="963"/>
      <c r="N208" s="909">
        <v>3</v>
      </c>
      <c r="O208" s="910"/>
      <c r="P208" s="910"/>
      <c r="Q208" s="910"/>
      <c r="R208" s="911"/>
      <c r="S208" s="909">
        <v>4</v>
      </c>
      <c r="T208" s="910"/>
      <c r="U208" s="910"/>
      <c r="V208" s="911"/>
      <c r="W208" s="912">
        <v>5</v>
      </c>
      <c r="X208" s="913"/>
      <c r="Y208" s="913"/>
      <c r="Z208" s="914"/>
      <c r="AA208" s="909">
        <v>6</v>
      </c>
      <c r="AB208" s="910"/>
      <c r="AC208" s="910"/>
      <c r="AD208" s="910"/>
      <c r="AE208" s="911"/>
      <c r="AF208" s="909">
        <v>7</v>
      </c>
      <c r="AG208" s="910"/>
      <c r="AH208" s="910"/>
      <c r="AI208" s="911"/>
      <c r="AJ208" s="909">
        <v>8</v>
      </c>
      <c r="AK208" s="910"/>
      <c r="AL208" s="910"/>
      <c r="AM208" s="911"/>
      <c r="AN208" s="912">
        <v>9</v>
      </c>
      <c r="AO208" s="913"/>
      <c r="AP208" s="913"/>
      <c r="AQ208" s="913"/>
      <c r="AR208" s="914"/>
      <c r="AS208" s="912">
        <v>10</v>
      </c>
      <c r="AT208" s="913"/>
      <c r="AU208" s="913"/>
      <c r="AV208" s="914"/>
      <c r="AW208" s="912">
        <v>11</v>
      </c>
      <c r="AX208" s="913"/>
      <c r="AY208" s="913"/>
      <c r="AZ208" s="913"/>
      <c r="BA208" s="260"/>
      <c r="BB208" s="260"/>
      <c r="BC208" s="260"/>
      <c r="BD208" s="260"/>
      <c r="BE208" s="260"/>
      <c r="BF208" s="260"/>
    </row>
    <row r="209" spans="1:58" ht="18" customHeight="1" x14ac:dyDescent="0.25">
      <c r="A209" s="74"/>
      <c r="B209" s="905"/>
      <c r="C209" s="905"/>
      <c r="D209" s="905"/>
      <c r="E209" s="905"/>
      <c r="F209" s="905"/>
      <c r="G209" s="905"/>
      <c r="H209" s="905"/>
      <c r="I209" s="905"/>
      <c r="J209" s="905"/>
      <c r="K209" s="906"/>
      <c r="L209" s="915" t="s">
        <v>21</v>
      </c>
      <c r="M209" s="916"/>
      <c r="N209" s="869"/>
      <c r="O209" s="870"/>
      <c r="P209" s="870"/>
      <c r="Q209" s="870"/>
      <c r="R209" s="871"/>
      <c r="S209" s="869"/>
      <c r="T209" s="870"/>
      <c r="U209" s="870"/>
      <c r="V209" s="871"/>
      <c r="W209" s="869"/>
      <c r="X209" s="870"/>
      <c r="Y209" s="870"/>
      <c r="Z209" s="871"/>
      <c r="AA209" s="869"/>
      <c r="AB209" s="870"/>
      <c r="AC209" s="870"/>
      <c r="AD209" s="870"/>
      <c r="AE209" s="871"/>
      <c r="AF209" s="869"/>
      <c r="AG209" s="870"/>
      <c r="AH209" s="870"/>
      <c r="AI209" s="871"/>
      <c r="AJ209" s="869"/>
      <c r="AK209" s="870"/>
      <c r="AL209" s="870"/>
      <c r="AM209" s="871"/>
      <c r="AN209" s="869"/>
      <c r="AO209" s="870"/>
      <c r="AP209" s="870"/>
      <c r="AQ209" s="870"/>
      <c r="AR209" s="871"/>
      <c r="AS209" s="869"/>
      <c r="AT209" s="870"/>
      <c r="AU209" s="870"/>
      <c r="AV209" s="871"/>
      <c r="AW209" s="869"/>
      <c r="AX209" s="870"/>
      <c r="AY209" s="870"/>
      <c r="AZ209" s="872"/>
      <c r="BA209" s="260"/>
      <c r="BB209" s="260"/>
      <c r="BC209" s="260"/>
      <c r="BD209" s="260"/>
      <c r="BE209" s="260"/>
      <c r="BF209" s="260"/>
    </row>
    <row r="210" spans="1:58" ht="18" customHeight="1" x14ac:dyDescent="0.25">
      <c r="A210" s="74"/>
      <c r="B210" s="905"/>
      <c r="C210" s="905"/>
      <c r="D210" s="905"/>
      <c r="E210" s="905"/>
      <c r="F210" s="905"/>
      <c r="G210" s="905"/>
      <c r="H210" s="905"/>
      <c r="I210" s="905"/>
      <c r="J210" s="905"/>
      <c r="K210" s="906"/>
      <c r="L210" s="907" t="s">
        <v>22</v>
      </c>
      <c r="M210" s="908"/>
      <c r="N210" s="873"/>
      <c r="O210" s="874"/>
      <c r="P210" s="874"/>
      <c r="Q210" s="874"/>
      <c r="R210" s="875"/>
      <c r="S210" s="873"/>
      <c r="T210" s="874"/>
      <c r="U210" s="874"/>
      <c r="V210" s="875"/>
      <c r="W210" s="873"/>
      <c r="X210" s="874"/>
      <c r="Y210" s="874"/>
      <c r="Z210" s="875"/>
      <c r="AA210" s="873"/>
      <c r="AB210" s="874"/>
      <c r="AC210" s="874"/>
      <c r="AD210" s="874"/>
      <c r="AE210" s="875"/>
      <c r="AF210" s="873"/>
      <c r="AG210" s="874"/>
      <c r="AH210" s="874"/>
      <c r="AI210" s="875"/>
      <c r="AJ210" s="873"/>
      <c r="AK210" s="874"/>
      <c r="AL210" s="874"/>
      <c r="AM210" s="875"/>
      <c r="AN210" s="873"/>
      <c r="AO210" s="874"/>
      <c r="AP210" s="874"/>
      <c r="AQ210" s="874"/>
      <c r="AR210" s="875"/>
      <c r="AS210" s="873"/>
      <c r="AT210" s="874"/>
      <c r="AU210" s="874"/>
      <c r="AV210" s="875"/>
      <c r="AW210" s="873"/>
      <c r="AX210" s="874"/>
      <c r="AY210" s="874"/>
      <c r="AZ210" s="876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905"/>
      <c r="C211" s="905"/>
      <c r="D211" s="905"/>
      <c r="E211" s="905"/>
      <c r="F211" s="905"/>
      <c r="G211" s="905"/>
      <c r="H211" s="905"/>
      <c r="I211" s="905"/>
      <c r="J211" s="905"/>
      <c r="K211" s="906"/>
      <c r="L211" s="907"/>
      <c r="M211" s="908"/>
      <c r="N211" s="873"/>
      <c r="O211" s="874"/>
      <c r="P211" s="874"/>
      <c r="Q211" s="874"/>
      <c r="R211" s="875"/>
      <c r="S211" s="873"/>
      <c r="T211" s="874"/>
      <c r="U211" s="874"/>
      <c r="V211" s="875"/>
      <c r="W211" s="873"/>
      <c r="X211" s="874"/>
      <c r="Y211" s="874"/>
      <c r="Z211" s="875"/>
      <c r="AA211" s="873"/>
      <c r="AB211" s="874"/>
      <c r="AC211" s="874"/>
      <c r="AD211" s="874"/>
      <c r="AE211" s="875"/>
      <c r="AF211" s="873"/>
      <c r="AG211" s="874"/>
      <c r="AH211" s="874"/>
      <c r="AI211" s="875"/>
      <c r="AJ211" s="873"/>
      <c r="AK211" s="874"/>
      <c r="AL211" s="874"/>
      <c r="AM211" s="875"/>
      <c r="AN211" s="873"/>
      <c r="AO211" s="874"/>
      <c r="AP211" s="874"/>
      <c r="AQ211" s="874"/>
      <c r="AR211" s="875"/>
      <c r="AS211" s="873"/>
      <c r="AT211" s="874"/>
      <c r="AU211" s="874"/>
      <c r="AV211" s="875"/>
      <c r="AW211" s="873"/>
      <c r="AX211" s="874"/>
      <c r="AY211" s="874"/>
      <c r="AZ211" s="876"/>
      <c r="BA211" s="260"/>
      <c r="BB211" s="260"/>
      <c r="BC211" s="260"/>
      <c r="BD211" s="260"/>
      <c r="BE211" s="260"/>
      <c r="BF211" s="260"/>
    </row>
    <row r="212" spans="1:58" ht="18" customHeight="1" thickBot="1" x14ac:dyDescent="0.3">
      <c r="A212" s="74"/>
      <c r="B212" s="901" t="s">
        <v>756</v>
      </c>
      <c r="C212" s="901"/>
      <c r="D212" s="901"/>
      <c r="E212" s="901"/>
      <c r="F212" s="901"/>
      <c r="G212" s="901"/>
      <c r="H212" s="901"/>
      <c r="I212" s="901"/>
      <c r="J212" s="901"/>
      <c r="K212" s="902"/>
      <c r="L212" s="903">
        <v>9000</v>
      </c>
      <c r="M212" s="904"/>
      <c r="N212" s="891" t="s">
        <v>24</v>
      </c>
      <c r="O212" s="892"/>
      <c r="P212" s="892"/>
      <c r="Q212" s="892"/>
      <c r="R212" s="893"/>
      <c r="S212" s="891" t="s">
        <v>24</v>
      </c>
      <c r="T212" s="892"/>
      <c r="U212" s="892"/>
      <c r="V212" s="893"/>
      <c r="W212" s="891"/>
      <c r="X212" s="892"/>
      <c r="Y212" s="892"/>
      <c r="Z212" s="893"/>
      <c r="AA212" s="891" t="s">
        <v>24</v>
      </c>
      <c r="AB212" s="892"/>
      <c r="AC212" s="892"/>
      <c r="AD212" s="892"/>
      <c r="AE212" s="893"/>
      <c r="AF212" s="891" t="s">
        <v>24</v>
      </c>
      <c r="AG212" s="892"/>
      <c r="AH212" s="892"/>
      <c r="AI212" s="893"/>
      <c r="AJ212" s="891"/>
      <c r="AK212" s="892"/>
      <c r="AL212" s="892"/>
      <c r="AM212" s="893"/>
      <c r="AN212" s="891" t="s">
        <v>24</v>
      </c>
      <c r="AO212" s="892"/>
      <c r="AP212" s="892"/>
      <c r="AQ212" s="892"/>
      <c r="AR212" s="893"/>
      <c r="AS212" s="891" t="s">
        <v>24</v>
      </c>
      <c r="AT212" s="892"/>
      <c r="AU212" s="892"/>
      <c r="AV212" s="893"/>
      <c r="AW212" s="861"/>
      <c r="AX212" s="862"/>
      <c r="AY212" s="862"/>
      <c r="AZ212" s="864"/>
      <c r="BA212" s="260"/>
      <c r="BB212" s="260"/>
      <c r="BC212" s="260"/>
      <c r="BD212" s="260"/>
      <c r="BE212" s="260"/>
      <c r="BF212" s="260"/>
    </row>
    <row r="213" spans="1:58" x14ac:dyDescent="0.25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260"/>
      <c r="BB213" s="260"/>
      <c r="BC213" s="260"/>
      <c r="BD213" s="260"/>
      <c r="BE213" s="260"/>
      <c r="BF213" s="260"/>
    </row>
    <row r="214" spans="1:58" x14ac:dyDescent="0.25">
      <c r="A214" s="74"/>
      <c r="B214" s="877" t="s">
        <v>672</v>
      </c>
      <c r="C214" s="877"/>
      <c r="D214" s="877"/>
      <c r="E214" s="877"/>
      <c r="F214" s="877"/>
      <c r="G214" s="877"/>
      <c r="H214" s="877"/>
      <c r="I214" s="877"/>
      <c r="J214" s="877"/>
      <c r="K214" s="877"/>
      <c r="L214" s="877"/>
      <c r="M214" s="877"/>
      <c r="N214" s="877"/>
      <c r="O214" s="877"/>
      <c r="P214" s="877"/>
      <c r="Q214" s="877"/>
      <c r="R214" s="877"/>
      <c r="S214" s="877"/>
      <c r="T214" s="877"/>
      <c r="U214" s="877"/>
      <c r="V214" s="877"/>
      <c r="W214" s="877"/>
      <c r="X214" s="877"/>
      <c r="Y214" s="877"/>
      <c r="Z214" s="877"/>
      <c r="AA214" s="877"/>
      <c r="AB214" s="877"/>
      <c r="AC214" s="877"/>
      <c r="AD214" s="877"/>
      <c r="AE214" s="877"/>
      <c r="AF214" s="877"/>
      <c r="AG214" s="877"/>
      <c r="AH214" s="877"/>
      <c r="AI214" s="877"/>
      <c r="AJ214" s="877"/>
      <c r="AK214" s="877"/>
      <c r="AL214" s="877"/>
      <c r="AM214" s="877"/>
      <c r="AN214" s="877"/>
      <c r="AO214" s="877"/>
      <c r="AP214" s="877"/>
      <c r="AQ214" s="877"/>
      <c r="AR214" s="877"/>
      <c r="AS214" s="877"/>
      <c r="AT214" s="877"/>
      <c r="AU214" s="877"/>
      <c r="AV214" s="877"/>
      <c r="AW214" s="877"/>
      <c r="AX214" s="877"/>
      <c r="AY214" s="877"/>
      <c r="AZ214" s="877"/>
      <c r="BA214" s="260"/>
      <c r="BB214" s="260"/>
      <c r="BC214" s="260"/>
      <c r="BD214" s="260"/>
      <c r="BE214" s="260"/>
      <c r="BF214" s="260"/>
    </row>
    <row r="215" spans="1:58" ht="12.75" customHeight="1" x14ac:dyDescent="0.25">
      <c r="A215" s="74"/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  <c r="AA215" s="283"/>
      <c r="AB215" s="283"/>
      <c r="AC215" s="283"/>
      <c r="AD215" s="283"/>
      <c r="AE215" s="283"/>
      <c r="AF215" s="283"/>
      <c r="AG215" s="283"/>
      <c r="AH215" s="283"/>
      <c r="AI215" s="283"/>
      <c r="AJ215" s="283"/>
      <c r="AK215" s="283"/>
      <c r="AL215" s="283"/>
      <c r="AM215" s="283"/>
      <c r="AN215" s="283"/>
      <c r="AO215" s="283"/>
      <c r="AP215" s="283"/>
      <c r="AQ215" s="283"/>
      <c r="AR215" s="283"/>
      <c r="AS215" s="283"/>
      <c r="AT215" s="283"/>
      <c r="AU215" s="283"/>
      <c r="AV215" s="283"/>
      <c r="AW215" s="283"/>
      <c r="AX215" s="283"/>
      <c r="AY215" s="283"/>
      <c r="AZ215" s="283"/>
      <c r="BA215" s="260"/>
      <c r="BB215" s="260"/>
      <c r="BC215" s="260"/>
      <c r="BD215" s="260"/>
      <c r="BE215" s="260"/>
      <c r="BF215" s="260"/>
    </row>
    <row r="216" spans="1:58" ht="19.5" customHeight="1" x14ac:dyDescent="0.25">
      <c r="A216" s="74"/>
      <c r="B216" s="875" t="s">
        <v>2</v>
      </c>
      <c r="C216" s="894"/>
      <c r="D216" s="894"/>
      <c r="E216" s="894"/>
      <c r="F216" s="894"/>
      <c r="G216" s="894"/>
      <c r="H216" s="894"/>
      <c r="I216" s="894"/>
      <c r="J216" s="894"/>
      <c r="K216" s="894"/>
      <c r="L216" s="894"/>
      <c r="M216" s="894"/>
      <c r="N216" s="894"/>
      <c r="O216" s="894"/>
      <c r="P216" s="894"/>
      <c r="Q216" s="894"/>
      <c r="R216" s="894"/>
      <c r="S216" s="894"/>
      <c r="T216" s="894"/>
      <c r="U216" s="894"/>
      <c r="V216" s="894"/>
      <c r="W216" s="897" t="s">
        <v>502</v>
      </c>
      <c r="X216" s="878"/>
      <c r="Y216" s="879"/>
      <c r="Z216" s="878" t="s">
        <v>33</v>
      </c>
      <c r="AA216" s="878"/>
      <c r="AB216" s="879"/>
      <c r="AC216" s="873" t="s">
        <v>99</v>
      </c>
      <c r="AD216" s="874"/>
      <c r="AE216" s="874"/>
      <c r="AF216" s="874"/>
      <c r="AG216" s="874"/>
      <c r="AH216" s="874"/>
      <c r="AI216" s="874"/>
      <c r="AJ216" s="874"/>
      <c r="AK216" s="874"/>
      <c r="AL216" s="874"/>
      <c r="AM216" s="874"/>
      <c r="AN216" s="874"/>
      <c r="AO216" s="874"/>
      <c r="AP216" s="874"/>
      <c r="AQ216" s="874"/>
      <c r="AR216" s="874"/>
      <c r="AS216" s="874"/>
      <c r="AT216" s="874"/>
      <c r="AU216" s="874"/>
      <c r="AV216" s="874"/>
      <c r="AW216" s="874"/>
      <c r="AX216" s="874"/>
      <c r="AY216" s="874"/>
      <c r="AZ216" s="874"/>
      <c r="BA216" s="260"/>
      <c r="BB216" s="260"/>
      <c r="BC216" s="260"/>
      <c r="BD216" s="260"/>
      <c r="BE216" s="260"/>
      <c r="BF216" s="260"/>
    </row>
    <row r="217" spans="1:58" ht="15" customHeight="1" x14ac:dyDescent="0.25">
      <c r="A217" s="74"/>
      <c r="B217" s="875"/>
      <c r="C217" s="894"/>
      <c r="D217" s="894"/>
      <c r="E217" s="894"/>
      <c r="F217" s="894"/>
      <c r="G217" s="894"/>
      <c r="H217" s="894"/>
      <c r="I217" s="894"/>
      <c r="J217" s="894"/>
      <c r="K217" s="894"/>
      <c r="L217" s="894"/>
      <c r="M217" s="894"/>
      <c r="N217" s="894"/>
      <c r="O217" s="894"/>
      <c r="P217" s="894"/>
      <c r="Q217" s="894"/>
      <c r="R217" s="894"/>
      <c r="S217" s="894"/>
      <c r="T217" s="894"/>
      <c r="U217" s="894"/>
      <c r="V217" s="894"/>
      <c r="W217" s="898"/>
      <c r="X217" s="880"/>
      <c r="Y217" s="881"/>
      <c r="Z217" s="880"/>
      <c r="AA217" s="880"/>
      <c r="AB217" s="881"/>
      <c r="AC217" s="817" t="s">
        <v>1000</v>
      </c>
      <c r="AD217" s="811"/>
      <c r="AE217" s="811"/>
      <c r="AF217" s="811"/>
      <c r="AG217" s="811"/>
      <c r="AH217" s="811"/>
      <c r="AI217" s="811"/>
      <c r="AJ217" s="812"/>
      <c r="AK217" s="817" t="s">
        <v>1001</v>
      </c>
      <c r="AL217" s="811"/>
      <c r="AM217" s="811"/>
      <c r="AN217" s="811"/>
      <c r="AO217" s="811"/>
      <c r="AP217" s="811"/>
      <c r="AQ217" s="811"/>
      <c r="AR217" s="812"/>
      <c r="AS217" s="817" t="s">
        <v>1002</v>
      </c>
      <c r="AT217" s="811"/>
      <c r="AU217" s="811"/>
      <c r="AV217" s="811"/>
      <c r="AW217" s="811"/>
      <c r="AX217" s="811"/>
      <c r="AY217" s="811"/>
      <c r="AZ217" s="811"/>
      <c r="BA217" s="260"/>
      <c r="BB217" s="260"/>
      <c r="BC217" s="260"/>
      <c r="BD217" s="260"/>
      <c r="BE217" s="260"/>
      <c r="BF217" s="260"/>
    </row>
    <row r="218" spans="1:58" ht="24" customHeight="1" x14ac:dyDescent="0.25">
      <c r="A218" s="74"/>
      <c r="B218" s="875"/>
      <c r="C218" s="894"/>
      <c r="D218" s="894"/>
      <c r="E218" s="894"/>
      <c r="F218" s="894"/>
      <c r="G218" s="894"/>
      <c r="H218" s="894"/>
      <c r="I218" s="894"/>
      <c r="J218" s="894"/>
      <c r="K218" s="894"/>
      <c r="L218" s="894"/>
      <c r="M218" s="894"/>
      <c r="N218" s="894"/>
      <c r="O218" s="894"/>
      <c r="P218" s="894"/>
      <c r="Q218" s="894"/>
      <c r="R218" s="894"/>
      <c r="S218" s="894"/>
      <c r="T218" s="894"/>
      <c r="U218" s="894"/>
      <c r="V218" s="894"/>
      <c r="W218" s="899"/>
      <c r="X218" s="882"/>
      <c r="Y218" s="883"/>
      <c r="Z218" s="882"/>
      <c r="AA218" s="882"/>
      <c r="AB218" s="883"/>
      <c r="AC218" s="819"/>
      <c r="AD218" s="815"/>
      <c r="AE218" s="815"/>
      <c r="AF218" s="815"/>
      <c r="AG218" s="815"/>
      <c r="AH218" s="815"/>
      <c r="AI218" s="815"/>
      <c r="AJ218" s="816"/>
      <c r="AK218" s="819"/>
      <c r="AL218" s="815"/>
      <c r="AM218" s="815"/>
      <c r="AN218" s="815"/>
      <c r="AO218" s="815"/>
      <c r="AP218" s="815"/>
      <c r="AQ218" s="815"/>
      <c r="AR218" s="816"/>
      <c r="AS218" s="819"/>
      <c r="AT218" s="815"/>
      <c r="AU218" s="815"/>
      <c r="AV218" s="815"/>
      <c r="AW218" s="815"/>
      <c r="AX218" s="815"/>
      <c r="AY218" s="815"/>
      <c r="AZ218" s="815"/>
      <c r="BA218" s="260"/>
      <c r="BB218" s="260"/>
      <c r="BC218" s="260"/>
      <c r="BD218" s="260"/>
      <c r="BE218" s="260"/>
      <c r="BF218" s="260"/>
    </row>
    <row r="219" spans="1:58" s="194" customFormat="1" ht="11.25" customHeight="1" thickBot="1" x14ac:dyDescent="0.25">
      <c r="A219" s="74"/>
      <c r="B219" s="885">
        <v>1</v>
      </c>
      <c r="C219" s="900"/>
      <c r="D219" s="900"/>
      <c r="E219" s="900"/>
      <c r="F219" s="900"/>
      <c r="G219" s="900"/>
      <c r="H219" s="900"/>
      <c r="I219" s="900"/>
      <c r="J219" s="900"/>
      <c r="K219" s="900"/>
      <c r="L219" s="900"/>
      <c r="M219" s="900"/>
      <c r="N219" s="900"/>
      <c r="O219" s="900"/>
      <c r="P219" s="900"/>
      <c r="Q219" s="900"/>
      <c r="R219" s="900"/>
      <c r="S219" s="900"/>
      <c r="T219" s="900"/>
      <c r="U219" s="900"/>
      <c r="V219" s="900"/>
      <c r="W219" s="954" t="s">
        <v>36</v>
      </c>
      <c r="X219" s="886"/>
      <c r="Y219" s="887"/>
      <c r="Z219" s="886" t="s">
        <v>7</v>
      </c>
      <c r="AA219" s="886"/>
      <c r="AB219" s="887"/>
      <c r="AC219" s="954" t="s">
        <v>8</v>
      </c>
      <c r="AD219" s="886"/>
      <c r="AE219" s="886"/>
      <c r="AF219" s="886"/>
      <c r="AG219" s="886"/>
      <c r="AH219" s="886"/>
      <c r="AI219" s="886"/>
      <c r="AJ219" s="887"/>
      <c r="AK219" s="954" t="s">
        <v>9</v>
      </c>
      <c r="AL219" s="886"/>
      <c r="AM219" s="886"/>
      <c r="AN219" s="886"/>
      <c r="AO219" s="886"/>
      <c r="AP219" s="886"/>
      <c r="AQ219" s="886"/>
      <c r="AR219" s="887"/>
      <c r="AS219" s="954" t="s">
        <v>10</v>
      </c>
      <c r="AT219" s="886"/>
      <c r="AU219" s="886"/>
      <c r="AV219" s="886"/>
      <c r="AW219" s="886"/>
      <c r="AX219" s="886"/>
      <c r="AY219" s="886"/>
      <c r="AZ219" s="886"/>
      <c r="BA219" s="260"/>
      <c r="BB219" s="260"/>
      <c r="BC219" s="260"/>
      <c r="BD219" s="260"/>
      <c r="BE219" s="260"/>
      <c r="BF219" s="260"/>
    </row>
    <row r="220" spans="1:58" ht="18" customHeight="1" x14ac:dyDescent="0.25">
      <c r="A220" s="74"/>
      <c r="B220" s="948" t="s">
        <v>982</v>
      </c>
      <c r="C220" s="949"/>
      <c r="D220" s="949"/>
      <c r="E220" s="949"/>
      <c r="F220" s="949"/>
      <c r="G220" s="949"/>
      <c r="H220" s="949"/>
      <c r="I220" s="949"/>
      <c r="J220" s="949"/>
      <c r="K220" s="949"/>
      <c r="L220" s="949"/>
      <c r="M220" s="949"/>
      <c r="N220" s="949"/>
      <c r="O220" s="949"/>
      <c r="P220" s="949"/>
      <c r="Q220" s="949"/>
      <c r="R220" s="949"/>
      <c r="S220" s="949"/>
      <c r="T220" s="949"/>
      <c r="U220" s="949"/>
      <c r="V220" s="950"/>
      <c r="W220" s="867" t="s">
        <v>983</v>
      </c>
      <c r="X220" s="868"/>
      <c r="Y220" s="868"/>
      <c r="Z220" s="951" t="s">
        <v>21</v>
      </c>
      <c r="AA220" s="868"/>
      <c r="AB220" s="952"/>
      <c r="AC220" s="869">
        <f>AC39</f>
        <v>32504070.66</v>
      </c>
      <c r="AD220" s="870"/>
      <c r="AE220" s="870"/>
      <c r="AF220" s="870"/>
      <c r="AG220" s="870"/>
      <c r="AH220" s="870"/>
      <c r="AI220" s="870"/>
      <c r="AJ220" s="871"/>
      <c r="AK220" s="869">
        <f t="shared" ref="AK220" si="36">AK39</f>
        <v>32504070.66</v>
      </c>
      <c r="AL220" s="870"/>
      <c r="AM220" s="870"/>
      <c r="AN220" s="870"/>
      <c r="AO220" s="870"/>
      <c r="AP220" s="870"/>
      <c r="AQ220" s="870"/>
      <c r="AR220" s="871"/>
      <c r="AS220" s="869">
        <f t="shared" ref="AS220" si="37">AS39</f>
        <v>32504070.66</v>
      </c>
      <c r="AT220" s="870"/>
      <c r="AU220" s="870"/>
      <c r="AV220" s="870"/>
      <c r="AW220" s="870"/>
      <c r="AX220" s="870"/>
      <c r="AY220" s="870"/>
      <c r="AZ220" s="871"/>
      <c r="BA220" s="260"/>
      <c r="BB220" s="260"/>
      <c r="BC220" s="260"/>
      <c r="BD220" s="260"/>
      <c r="BE220" s="260"/>
      <c r="BF220" s="260"/>
    </row>
    <row r="221" spans="1:58" ht="18" customHeight="1" x14ac:dyDescent="0.25">
      <c r="A221" s="74"/>
      <c r="B221" s="875"/>
      <c r="C221" s="894"/>
      <c r="D221" s="894"/>
      <c r="E221" s="894"/>
      <c r="F221" s="894"/>
      <c r="G221" s="894"/>
      <c r="H221" s="894"/>
      <c r="I221" s="894"/>
      <c r="J221" s="894"/>
      <c r="K221" s="894"/>
      <c r="L221" s="894"/>
      <c r="M221" s="894"/>
      <c r="N221" s="894"/>
      <c r="O221" s="894"/>
      <c r="P221" s="894"/>
      <c r="Q221" s="894"/>
      <c r="R221" s="894"/>
      <c r="S221" s="894"/>
      <c r="T221" s="894"/>
      <c r="U221" s="894"/>
      <c r="V221" s="873"/>
      <c r="W221" s="895"/>
      <c r="X221" s="874"/>
      <c r="Y221" s="874"/>
      <c r="Z221" s="896" t="s">
        <v>22</v>
      </c>
      <c r="AA221" s="856"/>
      <c r="AB221" s="857"/>
      <c r="AC221" s="873"/>
      <c r="AD221" s="874"/>
      <c r="AE221" s="874"/>
      <c r="AF221" s="874"/>
      <c r="AG221" s="874"/>
      <c r="AH221" s="874"/>
      <c r="AI221" s="874"/>
      <c r="AJ221" s="875"/>
      <c r="AK221" s="873"/>
      <c r="AL221" s="874"/>
      <c r="AM221" s="874"/>
      <c r="AN221" s="874"/>
      <c r="AO221" s="874"/>
      <c r="AP221" s="874"/>
      <c r="AQ221" s="874"/>
      <c r="AR221" s="875"/>
      <c r="AS221" s="873"/>
      <c r="AT221" s="874"/>
      <c r="AU221" s="874"/>
      <c r="AV221" s="874"/>
      <c r="AW221" s="874"/>
      <c r="AX221" s="874"/>
      <c r="AY221" s="874"/>
      <c r="AZ221" s="876"/>
      <c r="BA221" s="260"/>
      <c r="BB221" s="260"/>
      <c r="BC221" s="260"/>
      <c r="BD221" s="260"/>
      <c r="BE221" s="260"/>
      <c r="BF221" s="260"/>
    </row>
    <row r="222" spans="1:58" ht="18" customHeight="1" thickBot="1" x14ac:dyDescent="0.3">
      <c r="A222" s="74"/>
      <c r="B222" s="948"/>
      <c r="C222" s="949"/>
      <c r="D222" s="949"/>
      <c r="E222" s="949"/>
      <c r="F222" s="949"/>
      <c r="G222" s="949"/>
      <c r="H222" s="949"/>
      <c r="I222" s="949"/>
      <c r="J222" s="949"/>
      <c r="K222" s="949"/>
      <c r="L222" s="949"/>
      <c r="M222" s="949"/>
      <c r="N222" s="949"/>
      <c r="O222" s="949"/>
      <c r="P222" s="949"/>
      <c r="Q222" s="949"/>
      <c r="R222" s="949"/>
      <c r="S222" s="949"/>
      <c r="T222" s="949"/>
      <c r="U222" s="949"/>
      <c r="V222" s="950"/>
      <c r="W222" s="955"/>
      <c r="X222" s="956"/>
      <c r="Y222" s="956"/>
      <c r="Z222" s="957"/>
      <c r="AA222" s="859"/>
      <c r="AB222" s="860"/>
      <c r="AC222" s="861"/>
      <c r="AD222" s="862"/>
      <c r="AE222" s="862"/>
      <c r="AF222" s="862"/>
      <c r="AG222" s="862"/>
      <c r="AH222" s="862"/>
      <c r="AI222" s="862"/>
      <c r="AJ222" s="863"/>
      <c r="AK222" s="861"/>
      <c r="AL222" s="862"/>
      <c r="AM222" s="862"/>
      <c r="AN222" s="862"/>
      <c r="AO222" s="862"/>
      <c r="AP222" s="862"/>
      <c r="AQ222" s="862"/>
      <c r="AR222" s="863"/>
      <c r="AS222" s="861"/>
      <c r="AT222" s="862"/>
      <c r="AU222" s="862"/>
      <c r="AV222" s="862"/>
      <c r="AW222" s="862"/>
      <c r="AX222" s="862"/>
      <c r="AY222" s="862"/>
      <c r="AZ222" s="864"/>
      <c r="BA222" s="260"/>
      <c r="BB222" s="260"/>
      <c r="BC222" s="260"/>
      <c r="BD222" s="260"/>
      <c r="BE222" s="260"/>
      <c r="BF222" s="260"/>
    </row>
    <row r="223" spans="1:58" x14ac:dyDescent="0.25">
      <c r="A223" s="74"/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473"/>
      <c r="P223" s="473"/>
      <c r="Q223" s="248"/>
      <c r="R223" s="248"/>
      <c r="S223" s="248"/>
      <c r="T223" s="248"/>
      <c r="U223" s="248"/>
      <c r="V223" s="474"/>
      <c r="W223" s="474"/>
      <c r="X223" s="474"/>
      <c r="Y223" s="474"/>
      <c r="Z223" s="474"/>
      <c r="AA223" s="474"/>
      <c r="AB223" s="474"/>
      <c r="AC223" s="474"/>
      <c r="AD223" s="474"/>
      <c r="AE223" s="474"/>
      <c r="AF223" s="474"/>
      <c r="AG223" s="474"/>
      <c r="AH223" s="238"/>
      <c r="AI223" s="238"/>
      <c r="AJ223" s="238"/>
      <c r="AK223" s="238"/>
      <c r="AL223" s="238"/>
      <c r="AM223" s="238"/>
      <c r="AN223" s="248"/>
      <c r="AO223" s="248"/>
      <c r="AP223" s="248"/>
      <c r="AQ223" s="248"/>
      <c r="AR223" s="248"/>
      <c r="AS223" s="248"/>
      <c r="AT223" s="248"/>
      <c r="AU223" s="248"/>
      <c r="AV223" s="248"/>
      <c r="AW223" s="248"/>
      <c r="AX223" s="248"/>
      <c r="AY223" s="248"/>
      <c r="AZ223" s="248"/>
      <c r="BA223" s="260"/>
      <c r="BB223" s="260"/>
      <c r="BC223" s="260"/>
      <c r="BD223" s="260"/>
      <c r="BE223" s="260"/>
      <c r="BF223" s="260"/>
    </row>
    <row r="224" spans="1:58" ht="36" customHeight="1" x14ac:dyDescent="0.25">
      <c r="A224" s="74"/>
      <c r="B224" s="958" t="s">
        <v>915</v>
      </c>
      <c r="C224" s="958"/>
      <c r="D224" s="958"/>
      <c r="E224" s="958"/>
      <c r="F224" s="958"/>
      <c r="G224" s="958"/>
      <c r="H224" s="958"/>
      <c r="I224" s="958"/>
      <c r="J224" s="958"/>
      <c r="K224" s="958"/>
      <c r="L224" s="958"/>
      <c r="M224" s="958"/>
      <c r="N224" s="958"/>
      <c r="O224" s="958"/>
      <c r="P224" s="958"/>
      <c r="Q224" s="958"/>
      <c r="R224" s="958"/>
      <c r="S224" s="958"/>
      <c r="T224" s="958"/>
      <c r="U224" s="958"/>
      <c r="V224" s="958"/>
      <c r="W224" s="958"/>
      <c r="X224" s="958"/>
      <c r="Y224" s="958"/>
      <c r="Z224" s="958"/>
      <c r="AA224" s="958"/>
      <c r="AB224" s="958"/>
      <c r="AC224" s="958"/>
      <c r="AD224" s="958"/>
      <c r="AE224" s="958"/>
      <c r="AF224" s="958"/>
      <c r="AG224" s="958"/>
      <c r="AH224" s="958"/>
      <c r="AI224" s="958"/>
      <c r="AJ224" s="958"/>
      <c r="AK224" s="958"/>
      <c r="AL224" s="958"/>
      <c r="AM224" s="958"/>
      <c r="AN224" s="958"/>
      <c r="AO224" s="958"/>
      <c r="AP224" s="958"/>
      <c r="AQ224" s="958"/>
      <c r="AR224" s="958"/>
      <c r="AS224" s="958"/>
      <c r="AT224" s="958"/>
      <c r="AU224" s="958"/>
      <c r="AV224" s="958"/>
      <c r="AW224" s="958"/>
      <c r="AX224" s="958"/>
      <c r="AY224" s="958"/>
      <c r="AZ224" s="958"/>
      <c r="BA224" s="260"/>
      <c r="BB224" s="260"/>
      <c r="BC224" s="260"/>
      <c r="BD224" s="260"/>
      <c r="BE224" s="260"/>
      <c r="BF224" s="260"/>
    </row>
    <row r="226" spans="1:52" x14ac:dyDescent="0.25">
      <c r="B226" s="877" t="s">
        <v>673</v>
      </c>
      <c r="C226" s="877"/>
      <c r="D226" s="877"/>
      <c r="E226" s="877"/>
      <c r="F226" s="877"/>
      <c r="G226" s="877"/>
      <c r="H226" s="877"/>
      <c r="I226" s="877"/>
      <c r="J226" s="877"/>
      <c r="K226" s="877"/>
      <c r="L226" s="877"/>
      <c r="M226" s="877"/>
      <c r="N226" s="877"/>
      <c r="O226" s="877"/>
      <c r="P226" s="877"/>
      <c r="Q226" s="877"/>
      <c r="R226" s="877"/>
      <c r="S226" s="877"/>
      <c r="T226" s="877"/>
      <c r="U226" s="877"/>
      <c r="V226" s="877"/>
      <c r="W226" s="877"/>
      <c r="X226" s="877"/>
      <c r="Y226" s="877"/>
      <c r="Z226" s="877"/>
      <c r="AA226" s="877"/>
      <c r="AB226" s="877"/>
      <c r="AC226" s="877"/>
      <c r="AD226" s="877"/>
      <c r="AE226" s="877"/>
      <c r="AF226" s="877"/>
      <c r="AG226" s="877"/>
      <c r="AH226" s="877"/>
      <c r="AI226" s="877"/>
      <c r="AJ226" s="877"/>
      <c r="AK226" s="877"/>
      <c r="AL226" s="877"/>
      <c r="AM226" s="877"/>
      <c r="AN226" s="877"/>
      <c r="AO226" s="877"/>
      <c r="AP226" s="877"/>
      <c r="AQ226" s="877"/>
      <c r="AR226" s="877"/>
      <c r="AS226" s="877"/>
      <c r="AT226" s="877"/>
      <c r="AU226" s="877"/>
      <c r="AV226" s="877"/>
      <c r="AW226" s="877"/>
      <c r="AX226" s="877"/>
      <c r="AY226" s="877"/>
      <c r="AZ226" s="877"/>
    </row>
    <row r="227" spans="1:52" x14ac:dyDescent="0.25">
      <c r="B227" s="283"/>
      <c r="C227" s="283"/>
      <c r="D227" s="28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  <c r="AA227" s="283"/>
      <c r="AB227" s="283"/>
      <c r="AC227" s="283"/>
      <c r="AD227" s="283"/>
      <c r="AE227" s="283"/>
      <c r="AF227" s="283"/>
      <c r="AG227" s="283"/>
      <c r="AH227" s="283"/>
      <c r="AI227" s="283"/>
      <c r="AJ227" s="283"/>
      <c r="AK227" s="283"/>
      <c r="AL227" s="283"/>
      <c r="AM227" s="283"/>
      <c r="AN227" s="283"/>
      <c r="AO227" s="283"/>
      <c r="AP227" s="283"/>
      <c r="AQ227" s="283"/>
      <c r="AR227" s="283"/>
      <c r="AS227" s="283"/>
      <c r="AT227" s="283"/>
      <c r="AU227" s="283"/>
      <c r="AV227" s="283"/>
      <c r="AW227" s="283"/>
      <c r="AX227" s="283"/>
      <c r="AY227" s="283"/>
      <c r="AZ227" s="283"/>
    </row>
    <row r="228" spans="1:52" x14ac:dyDescent="0.25">
      <c r="B228" s="878" t="s">
        <v>2</v>
      </c>
      <c r="C228" s="878"/>
      <c r="D228" s="878"/>
      <c r="E228" s="878"/>
      <c r="F228" s="878"/>
      <c r="G228" s="878"/>
      <c r="H228" s="878"/>
      <c r="I228" s="878"/>
      <c r="J228" s="878"/>
      <c r="K228" s="878"/>
      <c r="L228" s="878"/>
      <c r="M228" s="878"/>
      <c r="N228" s="878"/>
      <c r="O228" s="878"/>
      <c r="P228" s="878"/>
      <c r="Q228" s="878"/>
      <c r="R228" s="878"/>
      <c r="S228" s="878"/>
      <c r="T228" s="878"/>
      <c r="U228" s="878"/>
      <c r="V228" s="878"/>
      <c r="W228" s="878"/>
      <c r="X228" s="878"/>
      <c r="Y228" s="879"/>
      <c r="Z228" s="878" t="s">
        <v>33</v>
      </c>
      <c r="AA228" s="878"/>
      <c r="AB228" s="879"/>
      <c r="AC228" s="873" t="s">
        <v>99</v>
      </c>
      <c r="AD228" s="874"/>
      <c r="AE228" s="874"/>
      <c r="AF228" s="874"/>
      <c r="AG228" s="874"/>
      <c r="AH228" s="874"/>
      <c r="AI228" s="874"/>
      <c r="AJ228" s="874"/>
      <c r="AK228" s="874"/>
      <c r="AL228" s="874"/>
      <c r="AM228" s="874"/>
      <c r="AN228" s="874"/>
      <c r="AO228" s="874"/>
      <c r="AP228" s="874"/>
      <c r="AQ228" s="874"/>
      <c r="AR228" s="874"/>
      <c r="AS228" s="874"/>
      <c r="AT228" s="874"/>
      <c r="AU228" s="874"/>
      <c r="AV228" s="874"/>
      <c r="AW228" s="874"/>
      <c r="AX228" s="874"/>
      <c r="AY228" s="874"/>
      <c r="AZ228" s="874"/>
    </row>
    <row r="229" spans="1:52" ht="15" customHeight="1" x14ac:dyDescent="0.25">
      <c r="B229" s="880"/>
      <c r="C229" s="880"/>
      <c r="D229" s="880"/>
      <c r="E229" s="880"/>
      <c r="F229" s="880"/>
      <c r="G229" s="880"/>
      <c r="H229" s="880"/>
      <c r="I229" s="880"/>
      <c r="J229" s="880"/>
      <c r="K229" s="880"/>
      <c r="L229" s="880"/>
      <c r="M229" s="880"/>
      <c r="N229" s="880"/>
      <c r="O229" s="880"/>
      <c r="P229" s="880"/>
      <c r="Q229" s="880"/>
      <c r="R229" s="880"/>
      <c r="S229" s="880"/>
      <c r="T229" s="880"/>
      <c r="U229" s="880"/>
      <c r="V229" s="880"/>
      <c r="W229" s="880"/>
      <c r="X229" s="880"/>
      <c r="Y229" s="881"/>
      <c r="Z229" s="880"/>
      <c r="AA229" s="880"/>
      <c r="AB229" s="881"/>
      <c r="AC229" s="817" t="s">
        <v>1000</v>
      </c>
      <c r="AD229" s="811"/>
      <c r="AE229" s="811"/>
      <c r="AF229" s="811"/>
      <c r="AG229" s="811"/>
      <c r="AH229" s="811"/>
      <c r="AI229" s="811"/>
      <c r="AJ229" s="812"/>
      <c r="AK229" s="817" t="s">
        <v>1001</v>
      </c>
      <c r="AL229" s="811"/>
      <c r="AM229" s="811"/>
      <c r="AN229" s="811"/>
      <c r="AO229" s="811"/>
      <c r="AP229" s="811"/>
      <c r="AQ229" s="811"/>
      <c r="AR229" s="812"/>
      <c r="AS229" s="817" t="s">
        <v>1002</v>
      </c>
      <c r="AT229" s="811"/>
      <c r="AU229" s="811"/>
      <c r="AV229" s="811"/>
      <c r="AW229" s="811"/>
      <c r="AX229" s="811"/>
      <c r="AY229" s="811"/>
      <c r="AZ229" s="811"/>
    </row>
    <row r="230" spans="1:52" ht="27.75" customHeight="1" x14ac:dyDescent="0.25">
      <c r="B230" s="882"/>
      <c r="C230" s="882"/>
      <c r="D230" s="882"/>
      <c r="E230" s="882"/>
      <c r="F230" s="882"/>
      <c r="G230" s="882"/>
      <c r="H230" s="882"/>
      <c r="I230" s="882"/>
      <c r="J230" s="882"/>
      <c r="K230" s="882"/>
      <c r="L230" s="882"/>
      <c r="M230" s="882"/>
      <c r="N230" s="882"/>
      <c r="O230" s="882"/>
      <c r="P230" s="882"/>
      <c r="Q230" s="882"/>
      <c r="R230" s="882"/>
      <c r="S230" s="882"/>
      <c r="T230" s="882"/>
      <c r="U230" s="882"/>
      <c r="V230" s="882"/>
      <c r="W230" s="882"/>
      <c r="X230" s="882"/>
      <c r="Y230" s="883"/>
      <c r="Z230" s="882"/>
      <c r="AA230" s="882"/>
      <c r="AB230" s="883"/>
      <c r="AC230" s="819"/>
      <c r="AD230" s="815"/>
      <c r="AE230" s="815"/>
      <c r="AF230" s="815"/>
      <c r="AG230" s="815"/>
      <c r="AH230" s="815"/>
      <c r="AI230" s="815"/>
      <c r="AJ230" s="816"/>
      <c r="AK230" s="819"/>
      <c r="AL230" s="815"/>
      <c r="AM230" s="815"/>
      <c r="AN230" s="815"/>
      <c r="AO230" s="815"/>
      <c r="AP230" s="815"/>
      <c r="AQ230" s="815"/>
      <c r="AR230" s="816"/>
      <c r="AS230" s="819"/>
      <c r="AT230" s="815"/>
      <c r="AU230" s="815"/>
      <c r="AV230" s="815"/>
      <c r="AW230" s="815"/>
      <c r="AX230" s="815"/>
      <c r="AY230" s="815"/>
      <c r="AZ230" s="815"/>
    </row>
    <row r="231" spans="1:52" s="393" customFormat="1" ht="12" thickBot="1" x14ac:dyDescent="0.25">
      <c r="A231" s="348"/>
      <c r="B231" s="884">
        <v>1</v>
      </c>
      <c r="C231" s="884"/>
      <c r="D231" s="884"/>
      <c r="E231" s="884"/>
      <c r="F231" s="884"/>
      <c r="G231" s="884"/>
      <c r="H231" s="884"/>
      <c r="I231" s="884"/>
      <c r="J231" s="884"/>
      <c r="K231" s="884"/>
      <c r="L231" s="884"/>
      <c r="M231" s="884"/>
      <c r="N231" s="884"/>
      <c r="O231" s="884"/>
      <c r="P231" s="884"/>
      <c r="Q231" s="884"/>
      <c r="R231" s="884"/>
      <c r="S231" s="884"/>
      <c r="T231" s="884"/>
      <c r="U231" s="884"/>
      <c r="V231" s="884"/>
      <c r="W231" s="884"/>
      <c r="X231" s="884"/>
      <c r="Y231" s="885"/>
      <c r="Z231" s="886" t="s">
        <v>7</v>
      </c>
      <c r="AA231" s="886"/>
      <c r="AB231" s="887"/>
      <c r="AC231" s="888" t="s">
        <v>8</v>
      </c>
      <c r="AD231" s="889"/>
      <c r="AE231" s="889"/>
      <c r="AF231" s="889"/>
      <c r="AG231" s="889"/>
      <c r="AH231" s="889"/>
      <c r="AI231" s="889"/>
      <c r="AJ231" s="890"/>
      <c r="AK231" s="888" t="s">
        <v>9</v>
      </c>
      <c r="AL231" s="889"/>
      <c r="AM231" s="889"/>
      <c r="AN231" s="889"/>
      <c r="AO231" s="889"/>
      <c r="AP231" s="889"/>
      <c r="AQ231" s="889"/>
      <c r="AR231" s="890"/>
      <c r="AS231" s="888" t="s">
        <v>10</v>
      </c>
      <c r="AT231" s="889"/>
      <c r="AU231" s="889"/>
      <c r="AV231" s="889"/>
      <c r="AW231" s="889"/>
      <c r="AX231" s="889"/>
      <c r="AY231" s="889"/>
      <c r="AZ231" s="889"/>
    </row>
    <row r="232" spans="1:52" ht="27" customHeight="1" x14ac:dyDescent="0.25">
      <c r="B232" s="865" t="s">
        <v>771</v>
      </c>
      <c r="C232" s="865"/>
      <c r="D232" s="865"/>
      <c r="E232" s="865"/>
      <c r="F232" s="865"/>
      <c r="G232" s="865"/>
      <c r="H232" s="865"/>
      <c r="I232" s="865"/>
      <c r="J232" s="865"/>
      <c r="K232" s="865"/>
      <c r="L232" s="865"/>
      <c r="M232" s="865"/>
      <c r="N232" s="865"/>
      <c r="O232" s="865"/>
      <c r="P232" s="865"/>
      <c r="Q232" s="865"/>
      <c r="R232" s="865"/>
      <c r="S232" s="865"/>
      <c r="T232" s="865"/>
      <c r="U232" s="865"/>
      <c r="V232" s="865"/>
      <c r="W232" s="865"/>
      <c r="X232" s="865"/>
      <c r="Y232" s="866"/>
      <c r="Z232" s="867" t="s">
        <v>21</v>
      </c>
      <c r="AA232" s="868"/>
      <c r="AB232" s="868"/>
      <c r="AC232" s="869">
        <f>AC220</f>
        <v>32504070.66</v>
      </c>
      <c r="AD232" s="870"/>
      <c r="AE232" s="870"/>
      <c r="AF232" s="870"/>
      <c r="AG232" s="870"/>
      <c r="AH232" s="870"/>
      <c r="AI232" s="870"/>
      <c r="AJ232" s="871"/>
      <c r="AK232" s="869">
        <f>AK220</f>
        <v>32504070.66</v>
      </c>
      <c r="AL232" s="870"/>
      <c r="AM232" s="870"/>
      <c r="AN232" s="870"/>
      <c r="AO232" s="870"/>
      <c r="AP232" s="870"/>
      <c r="AQ232" s="870"/>
      <c r="AR232" s="871"/>
      <c r="AS232" s="869">
        <f>AS220</f>
        <v>32504070.66</v>
      </c>
      <c r="AT232" s="870"/>
      <c r="AU232" s="870"/>
      <c r="AV232" s="870"/>
      <c r="AW232" s="870"/>
      <c r="AX232" s="870"/>
      <c r="AY232" s="870"/>
      <c r="AZ232" s="872"/>
    </row>
    <row r="233" spans="1:52" ht="15" customHeight="1" x14ac:dyDescent="0.25">
      <c r="B233" s="853" t="s">
        <v>765</v>
      </c>
      <c r="C233" s="853"/>
      <c r="D233" s="853"/>
      <c r="E233" s="853"/>
      <c r="F233" s="853"/>
      <c r="G233" s="853"/>
      <c r="H233" s="853"/>
      <c r="I233" s="853"/>
      <c r="J233" s="853"/>
      <c r="K233" s="853"/>
      <c r="L233" s="853"/>
      <c r="M233" s="853"/>
      <c r="N233" s="853"/>
      <c r="O233" s="853"/>
      <c r="P233" s="853"/>
      <c r="Q233" s="853"/>
      <c r="R233" s="853"/>
      <c r="S233" s="853"/>
      <c r="T233" s="853"/>
      <c r="U233" s="853"/>
      <c r="V233" s="853"/>
      <c r="W233" s="853"/>
      <c r="X233" s="853"/>
      <c r="Y233" s="854"/>
      <c r="Z233" s="855" t="s">
        <v>22</v>
      </c>
      <c r="AA233" s="856"/>
      <c r="AB233" s="857"/>
      <c r="AC233" s="873"/>
      <c r="AD233" s="874"/>
      <c r="AE233" s="874"/>
      <c r="AF233" s="874"/>
      <c r="AG233" s="874"/>
      <c r="AH233" s="874"/>
      <c r="AI233" s="874"/>
      <c r="AJ233" s="875"/>
      <c r="AK233" s="873"/>
      <c r="AL233" s="874"/>
      <c r="AM233" s="874"/>
      <c r="AN233" s="874"/>
      <c r="AO233" s="874"/>
      <c r="AP233" s="874"/>
      <c r="AQ233" s="874"/>
      <c r="AR233" s="875"/>
      <c r="AS233" s="873"/>
      <c r="AT233" s="874"/>
      <c r="AU233" s="874"/>
      <c r="AV233" s="874"/>
      <c r="AW233" s="874"/>
      <c r="AX233" s="874"/>
      <c r="AY233" s="874"/>
      <c r="AZ233" s="876"/>
    </row>
    <row r="234" spans="1:52" ht="15.75" customHeight="1" x14ac:dyDescent="0.25">
      <c r="B234" s="853" t="s">
        <v>766</v>
      </c>
      <c r="C234" s="853"/>
      <c r="D234" s="853"/>
      <c r="E234" s="853"/>
      <c r="F234" s="853"/>
      <c r="G234" s="853"/>
      <c r="H234" s="853"/>
      <c r="I234" s="853"/>
      <c r="J234" s="853"/>
      <c r="K234" s="853"/>
      <c r="L234" s="853"/>
      <c r="M234" s="853"/>
      <c r="N234" s="853"/>
      <c r="O234" s="853"/>
      <c r="P234" s="853"/>
      <c r="Q234" s="853"/>
      <c r="R234" s="853"/>
      <c r="S234" s="853"/>
      <c r="T234" s="853"/>
      <c r="U234" s="853"/>
      <c r="V234" s="853"/>
      <c r="W234" s="853"/>
      <c r="X234" s="853"/>
      <c r="Y234" s="854"/>
      <c r="Z234" s="855" t="s">
        <v>23</v>
      </c>
      <c r="AA234" s="856"/>
      <c r="AB234" s="857"/>
      <c r="AC234" s="495"/>
      <c r="AD234" s="493"/>
      <c r="AE234" s="493"/>
      <c r="AF234" s="493"/>
      <c r="AG234" s="493"/>
      <c r="AH234" s="493"/>
      <c r="AI234" s="493"/>
      <c r="AJ234" s="494"/>
      <c r="AK234" s="495"/>
      <c r="AL234" s="493"/>
      <c r="AM234" s="493"/>
      <c r="AN234" s="493"/>
      <c r="AO234" s="493"/>
      <c r="AP234" s="493"/>
      <c r="AQ234" s="493"/>
      <c r="AR234" s="494"/>
      <c r="AS234" s="495"/>
      <c r="AT234" s="493"/>
      <c r="AU234" s="493"/>
      <c r="AV234" s="493"/>
      <c r="AW234" s="493"/>
      <c r="AX234" s="493"/>
      <c r="AY234" s="493"/>
      <c r="AZ234" s="497"/>
    </row>
    <row r="235" spans="1:52" ht="16.5" customHeight="1" x14ac:dyDescent="0.25">
      <c r="B235" s="853" t="s">
        <v>767</v>
      </c>
      <c r="C235" s="853"/>
      <c r="D235" s="853"/>
      <c r="E235" s="853"/>
      <c r="F235" s="853"/>
      <c r="G235" s="853"/>
      <c r="H235" s="853"/>
      <c r="I235" s="853"/>
      <c r="J235" s="853"/>
      <c r="K235" s="853"/>
      <c r="L235" s="853"/>
      <c r="M235" s="853"/>
      <c r="N235" s="853"/>
      <c r="O235" s="853"/>
      <c r="P235" s="853"/>
      <c r="Q235" s="853"/>
      <c r="R235" s="853"/>
      <c r="S235" s="853"/>
      <c r="T235" s="853"/>
      <c r="U235" s="853"/>
      <c r="V235" s="853"/>
      <c r="W235" s="853"/>
      <c r="X235" s="853"/>
      <c r="Y235" s="854"/>
      <c r="Z235" s="832" t="s">
        <v>460</v>
      </c>
      <c r="AA235" s="833"/>
      <c r="AB235" s="834"/>
      <c r="AC235" s="495"/>
      <c r="AD235" s="493"/>
      <c r="AE235" s="493"/>
      <c r="AF235" s="493"/>
      <c r="AG235" s="493"/>
      <c r="AH235" s="493"/>
      <c r="AI235" s="493"/>
      <c r="AJ235" s="494"/>
      <c r="AK235" s="495"/>
      <c r="AL235" s="493"/>
      <c r="AM235" s="493"/>
      <c r="AN235" s="493"/>
      <c r="AO235" s="493"/>
      <c r="AP235" s="493"/>
      <c r="AQ235" s="493"/>
      <c r="AR235" s="494"/>
      <c r="AS235" s="495"/>
      <c r="AT235" s="493"/>
      <c r="AU235" s="493"/>
      <c r="AV235" s="493"/>
      <c r="AW235" s="493"/>
      <c r="AX235" s="493"/>
      <c r="AY235" s="493"/>
      <c r="AZ235" s="497"/>
    </row>
    <row r="236" spans="1:52" ht="17.25" customHeight="1" thickBot="1" x14ac:dyDescent="0.3">
      <c r="B236" s="853" t="s">
        <v>768</v>
      </c>
      <c r="C236" s="853"/>
      <c r="D236" s="853"/>
      <c r="E236" s="853"/>
      <c r="F236" s="853"/>
      <c r="G236" s="853"/>
      <c r="H236" s="853"/>
      <c r="I236" s="853"/>
      <c r="J236" s="853"/>
      <c r="K236" s="853"/>
      <c r="L236" s="853"/>
      <c r="M236" s="853"/>
      <c r="N236" s="853"/>
      <c r="O236" s="853"/>
      <c r="P236" s="853"/>
      <c r="Q236" s="853"/>
      <c r="R236" s="853"/>
      <c r="S236" s="853"/>
      <c r="T236" s="853"/>
      <c r="U236" s="853"/>
      <c r="V236" s="853"/>
      <c r="W236" s="853"/>
      <c r="X236" s="853"/>
      <c r="Y236" s="854"/>
      <c r="Z236" s="858" t="s">
        <v>461</v>
      </c>
      <c r="AA236" s="859"/>
      <c r="AB236" s="860"/>
      <c r="AC236" s="861"/>
      <c r="AD236" s="862"/>
      <c r="AE236" s="862"/>
      <c r="AF236" s="862"/>
      <c r="AG236" s="862"/>
      <c r="AH236" s="862"/>
      <c r="AI236" s="862"/>
      <c r="AJ236" s="863"/>
      <c r="AK236" s="861"/>
      <c r="AL236" s="862"/>
      <c r="AM236" s="862"/>
      <c r="AN236" s="862"/>
      <c r="AO236" s="862"/>
      <c r="AP236" s="862"/>
      <c r="AQ236" s="862"/>
      <c r="AR236" s="863"/>
      <c r="AS236" s="861"/>
      <c r="AT236" s="862"/>
      <c r="AU236" s="862"/>
      <c r="AV236" s="862"/>
      <c r="AW236" s="862"/>
      <c r="AX236" s="862"/>
      <c r="AY236" s="862"/>
      <c r="AZ236" s="864"/>
    </row>
    <row r="237" spans="1:52" ht="11.25" customHeight="1" x14ac:dyDescent="0.25">
      <c r="B237" s="824"/>
      <c r="C237" s="835"/>
      <c r="D237" s="835"/>
      <c r="E237" s="835"/>
      <c r="F237" s="835"/>
      <c r="G237" s="835"/>
      <c r="H237" s="835"/>
      <c r="I237" s="835"/>
      <c r="J237" s="835"/>
      <c r="K237" s="835"/>
      <c r="L237" s="835"/>
      <c r="M237" s="835"/>
      <c r="N237" s="835"/>
      <c r="O237" s="835"/>
      <c r="P237" s="835"/>
      <c r="Q237" s="835"/>
      <c r="R237" s="835"/>
      <c r="S237" s="835"/>
      <c r="T237" s="835"/>
      <c r="U237" s="835"/>
      <c r="V237" s="835"/>
      <c r="W237" s="835"/>
      <c r="X237" s="835"/>
      <c r="Y237" s="835"/>
      <c r="Z237" s="835"/>
      <c r="AA237" s="835"/>
      <c r="AB237" s="835"/>
      <c r="AC237" s="835"/>
      <c r="AD237" s="835"/>
      <c r="AE237" s="835"/>
      <c r="AF237" s="835"/>
      <c r="AG237" s="835"/>
      <c r="AH237" s="835"/>
      <c r="AI237" s="835"/>
      <c r="AJ237" s="835"/>
      <c r="AK237" s="835"/>
      <c r="AL237" s="835"/>
      <c r="AM237" s="835"/>
      <c r="AN237" s="835"/>
      <c r="AO237" s="835"/>
      <c r="AP237" s="835"/>
      <c r="AQ237" s="835"/>
      <c r="AR237" s="835"/>
      <c r="AS237" s="835"/>
      <c r="AT237" s="835"/>
      <c r="AU237" s="835"/>
      <c r="AV237" s="835"/>
      <c r="AW237" s="835"/>
      <c r="AX237" s="835"/>
      <c r="AY237" s="835"/>
      <c r="AZ237" s="835"/>
    </row>
    <row r="238" spans="1:52" ht="27" customHeight="1" x14ac:dyDescent="0.25">
      <c r="B238" s="836" t="s">
        <v>914</v>
      </c>
      <c r="C238" s="836"/>
      <c r="D238" s="836"/>
      <c r="E238" s="836"/>
      <c r="F238" s="836"/>
      <c r="G238" s="836"/>
      <c r="H238" s="836"/>
      <c r="I238" s="836"/>
      <c r="J238" s="836"/>
      <c r="K238" s="836"/>
      <c r="L238" s="836"/>
      <c r="M238" s="836"/>
      <c r="N238" s="836"/>
      <c r="O238" s="836"/>
      <c r="P238" s="836"/>
      <c r="Q238" s="836"/>
      <c r="R238" s="836"/>
      <c r="S238" s="836"/>
      <c r="T238" s="836"/>
      <c r="U238" s="836"/>
      <c r="V238" s="836"/>
      <c r="W238" s="836"/>
      <c r="X238" s="836"/>
      <c r="Y238" s="836"/>
      <c r="Z238" s="836"/>
      <c r="AA238" s="836"/>
      <c r="AB238" s="836"/>
      <c r="AC238" s="836"/>
      <c r="AD238" s="836"/>
      <c r="AE238" s="836"/>
      <c r="AF238" s="836"/>
      <c r="AG238" s="836"/>
      <c r="AH238" s="836"/>
      <c r="AI238" s="836"/>
      <c r="AJ238" s="836"/>
      <c r="AK238" s="836"/>
      <c r="AL238" s="836"/>
      <c r="AM238" s="836"/>
      <c r="AN238" s="836"/>
      <c r="AO238" s="836"/>
      <c r="AP238" s="836"/>
      <c r="AQ238" s="836"/>
      <c r="AR238" s="836"/>
      <c r="AS238" s="836"/>
      <c r="AT238" s="836"/>
      <c r="AU238" s="836"/>
      <c r="AV238" s="836"/>
      <c r="AW238" s="836"/>
      <c r="AX238" s="836"/>
      <c r="AY238" s="836"/>
      <c r="AZ238" s="836"/>
    </row>
  </sheetData>
  <mergeCells count="1381">
    <mergeCell ref="A58:J70"/>
    <mergeCell ref="A71:J72"/>
    <mergeCell ref="A56:J57"/>
    <mergeCell ref="K71:S71"/>
    <mergeCell ref="T71:U71"/>
    <mergeCell ref="V71:Y71"/>
    <mergeCell ref="Z71:AE71"/>
    <mergeCell ref="AF71:AJ71"/>
    <mergeCell ref="AK71:AP71"/>
    <mergeCell ref="AQ71:AV71"/>
    <mergeCell ref="K56:S56"/>
    <mergeCell ref="T56:U56"/>
    <mergeCell ref="V56:Y56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4:S64"/>
    <mergeCell ref="T64:U64"/>
    <mergeCell ref="V64:Y64"/>
    <mergeCell ref="Z64:AE64"/>
    <mergeCell ref="AF64:AJ64"/>
    <mergeCell ref="AK64:AP64"/>
    <mergeCell ref="AQ64:AV64"/>
    <mergeCell ref="K61:S61"/>
    <mergeCell ref="T61:U61"/>
    <mergeCell ref="V61:Y61"/>
    <mergeCell ref="AW64:AZ64"/>
    <mergeCell ref="K67:S67"/>
    <mergeCell ref="T67:U67"/>
    <mergeCell ref="V67:Y67"/>
    <mergeCell ref="Z67:AE67"/>
    <mergeCell ref="AF67:AJ67"/>
    <mergeCell ref="AK67:AP67"/>
    <mergeCell ref="AQ67:AV67"/>
    <mergeCell ref="AW67:AZ67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Z61:AE61"/>
    <mergeCell ref="AF61:AJ61"/>
    <mergeCell ref="AK61:AP61"/>
    <mergeCell ref="AQ61:AV61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3:S63"/>
    <mergeCell ref="T63:U63"/>
    <mergeCell ref="V63:Y63"/>
    <mergeCell ref="Z63:AE63"/>
    <mergeCell ref="AF63:AJ63"/>
    <mergeCell ref="AK63:AP63"/>
    <mergeCell ref="AQ63:AV63"/>
    <mergeCell ref="AW63:AZ63"/>
    <mergeCell ref="AK59:AP59"/>
    <mergeCell ref="AQ59:AV59"/>
    <mergeCell ref="AW59:AZ59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T54:U54"/>
    <mergeCell ref="V54:Y54"/>
    <mergeCell ref="Z54:AE54"/>
    <mergeCell ref="AF54:AJ54"/>
    <mergeCell ref="AK54:AP54"/>
    <mergeCell ref="AQ54:AV54"/>
    <mergeCell ref="AW54:AZ54"/>
    <mergeCell ref="AK57:AP57"/>
    <mergeCell ref="AQ57:AV57"/>
    <mergeCell ref="AW57:AZ57"/>
    <mergeCell ref="K58:S58"/>
    <mergeCell ref="T58:U58"/>
    <mergeCell ref="V58:Y58"/>
    <mergeCell ref="Z58:AE58"/>
    <mergeCell ref="AF58:AJ58"/>
    <mergeCell ref="AK58:AP58"/>
    <mergeCell ref="AQ58:AV58"/>
    <mergeCell ref="AW58:AZ58"/>
    <mergeCell ref="AW56:AZ56"/>
    <mergeCell ref="T51:U51"/>
    <mergeCell ref="V51:Y51"/>
    <mergeCell ref="Z51:AE51"/>
    <mergeCell ref="AF51:AJ51"/>
    <mergeCell ref="AK51:AP51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AQ60:AV60"/>
    <mergeCell ref="AK52:AP52"/>
    <mergeCell ref="AW52:AZ52"/>
    <mergeCell ref="K59:S59"/>
    <mergeCell ref="T59:U59"/>
    <mergeCell ref="V59:Y59"/>
    <mergeCell ref="Z59:AE59"/>
    <mergeCell ref="AF59:AJ59"/>
    <mergeCell ref="AF211:AI211"/>
    <mergeCell ref="AJ211:AM211"/>
    <mergeCell ref="AN211:AR211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K75:S75"/>
    <mergeCell ref="T75:U75"/>
    <mergeCell ref="V75:Y75"/>
    <mergeCell ref="Z75:AE75"/>
    <mergeCell ref="AF75:AJ75"/>
    <mergeCell ref="AK75:AP75"/>
    <mergeCell ref="AQ75:AV75"/>
    <mergeCell ref="AW75:AZ75"/>
    <mergeCell ref="AS211:AV211"/>
    <mergeCell ref="AW211:AZ211"/>
    <mergeCell ref="B210:K210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AS209:AV209"/>
    <mergeCell ref="AW209:AZ209"/>
    <mergeCell ref="AS212:AV212"/>
    <mergeCell ref="AW212:AZ212"/>
    <mergeCell ref="B12:AZ12"/>
    <mergeCell ref="B41:AZ41"/>
    <mergeCell ref="B212:K212"/>
    <mergeCell ref="L212:M212"/>
    <mergeCell ref="N212:R212"/>
    <mergeCell ref="S212:V212"/>
    <mergeCell ref="W212:Z212"/>
    <mergeCell ref="AA212:AE212"/>
    <mergeCell ref="AF212:AI212"/>
    <mergeCell ref="AJ212:AM212"/>
    <mergeCell ref="AN212:AR212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S208:AV208"/>
    <mergeCell ref="AW208:AZ208"/>
    <mergeCell ref="B209:K209"/>
    <mergeCell ref="L209:M209"/>
    <mergeCell ref="N209:R209"/>
    <mergeCell ref="S209:V209"/>
    <mergeCell ref="W209:Z209"/>
    <mergeCell ref="AA209:AE209"/>
    <mergeCell ref="AF209:AI209"/>
    <mergeCell ref="AJ209:AM209"/>
    <mergeCell ref="AN209:AR209"/>
    <mergeCell ref="AS192:AV192"/>
    <mergeCell ref="B208:K208"/>
    <mergeCell ref="L208:M208"/>
    <mergeCell ref="N208:R208"/>
    <mergeCell ref="S208:V208"/>
    <mergeCell ref="W208:Z208"/>
    <mergeCell ref="AA208:AE208"/>
    <mergeCell ref="AF208:AI208"/>
    <mergeCell ref="AJ208:AM208"/>
    <mergeCell ref="AN208:AR208"/>
    <mergeCell ref="B204:AZ204"/>
    <mergeCell ref="B206:K207"/>
    <mergeCell ref="L206:M207"/>
    <mergeCell ref="N206:Z206"/>
    <mergeCell ref="AA206:AM206"/>
    <mergeCell ref="AN206:AZ206"/>
    <mergeCell ref="N207:R207"/>
    <mergeCell ref="S207:V207"/>
    <mergeCell ref="W207:Z207"/>
    <mergeCell ref="AA207:AE207"/>
    <mergeCell ref="AF207:AI207"/>
    <mergeCell ref="AJ207:AM207"/>
    <mergeCell ref="AN207:AR207"/>
    <mergeCell ref="AS207:AV207"/>
    <mergeCell ref="AW207:AZ207"/>
    <mergeCell ref="AW192:AZ192"/>
    <mergeCell ref="B192:K192"/>
    <mergeCell ref="L192:M192"/>
    <mergeCell ref="N192:R192"/>
    <mergeCell ref="S192:V192"/>
    <mergeCell ref="W192:Z192"/>
    <mergeCell ref="AA192:AE192"/>
    <mergeCell ref="L188:M188"/>
    <mergeCell ref="N188:R188"/>
    <mergeCell ref="S188:V188"/>
    <mergeCell ref="W188:Z188"/>
    <mergeCell ref="AA188:AE188"/>
    <mergeCell ref="AF188:AI188"/>
    <mergeCell ref="AJ188:AM188"/>
    <mergeCell ref="AN188:AR188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F192:AI192"/>
    <mergeCell ref="AJ192:AM192"/>
    <mergeCell ref="AN192:AR192"/>
    <mergeCell ref="B184:AZ184"/>
    <mergeCell ref="B186:K187"/>
    <mergeCell ref="L186:M187"/>
    <mergeCell ref="N186:Z186"/>
    <mergeCell ref="AA186:AM186"/>
    <mergeCell ref="AN186:AZ186"/>
    <mergeCell ref="N187:R187"/>
    <mergeCell ref="S187:V187"/>
    <mergeCell ref="W187:Z187"/>
    <mergeCell ref="AA187:AE187"/>
    <mergeCell ref="AF187:AI187"/>
    <mergeCell ref="AJ187:AM187"/>
    <mergeCell ref="AN187:AR187"/>
    <mergeCell ref="AS187:AV187"/>
    <mergeCell ref="AW187:AZ187"/>
    <mergeCell ref="AS188:AV188"/>
    <mergeCell ref="AW188:AZ188"/>
    <mergeCell ref="B189:K189"/>
    <mergeCell ref="L189:M189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B188:K188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2:AV182"/>
    <mergeCell ref="AW182:AZ182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AS178:AV178"/>
    <mergeCell ref="AW178:AZ178"/>
    <mergeCell ref="B179:K179"/>
    <mergeCell ref="L179:M179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8:K178"/>
    <mergeCell ref="L178:M178"/>
    <mergeCell ref="N178:R178"/>
    <mergeCell ref="S178:V178"/>
    <mergeCell ref="W178:Z178"/>
    <mergeCell ref="AA178:AE178"/>
    <mergeCell ref="AF178:AI178"/>
    <mergeCell ref="AJ178:AM178"/>
    <mergeCell ref="AN178:AR178"/>
    <mergeCell ref="B174:AZ174"/>
    <mergeCell ref="B176:K177"/>
    <mergeCell ref="L176:M177"/>
    <mergeCell ref="N176:Z176"/>
    <mergeCell ref="AA176:AM176"/>
    <mergeCell ref="AN176:AZ176"/>
    <mergeCell ref="N177:R177"/>
    <mergeCell ref="S177:V177"/>
    <mergeCell ref="W177:Z177"/>
    <mergeCell ref="AA177:AE177"/>
    <mergeCell ref="AF177:AI177"/>
    <mergeCell ref="AJ177:AM177"/>
    <mergeCell ref="AN177:AR177"/>
    <mergeCell ref="AS177:AV177"/>
    <mergeCell ref="AW177:AZ177"/>
    <mergeCell ref="B172:K172"/>
    <mergeCell ref="L172:M172"/>
    <mergeCell ref="N172:R172"/>
    <mergeCell ref="S172:V172"/>
    <mergeCell ref="W172:Z172"/>
    <mergeCell ref="AA172:AE172"/>
    <mergeCell ref="AF172:AI172"/>
    <mergeCell ref="AJ172:AM172"/>
    <mergeCell ref="AN172:AR172"/>
    <mergeCell ref="AS172:AV172"/>
    <mergeCell ref="AW172:AZ172"/>
    <mergeCell ref="AS170:AV170"/>
    <mergeCell ref="AW170:AZ170"/>
    <mergeCell ref="B164:AZ164"/>
    <mergeCell ref="B166:K167"/>
    <mergeCell ref="L166:M167"/>
    <mergeCell ref="N166:Z166"/>
    <mergeCell ref="AA166:AM166"/>
    <mergeCell ref="AN166:AZ166"/>
    <mergeCell ref="B171:K171"/>
    <mergeCell ref="L171:M171"/>
    <mergeCell ref="N171:R171"/>
    <mergeCell ref="S171:V171"/>
    <mergeCell ref="W171:Z171"/>
    <mergeCell ref="AA171:AE171"/>
    <mergeCell ref="AF171:AI171"/>
    <mergeCell ref="AJ171:AM171"/>
    <mergeCell ref="AN171:AR171"/>
    <mergeCell ref="AS171:AV171"/>
    <mergeCell ref="AW171:AZ171"/>
    <mergeCell ref="B170:K170"/>
    <mergeCell ref="L170:M170"/>
    <mergeCell ref="N170:R170"/>
    <mergeCell ref="AS167:AV167"/>
    <mergeCell ref="AW167:AZ167"/>
    <mergeCell ref="AQ52:AV52"/>
    <mergeCell ref="S170:V170"/>
    <mergeCell ref="W170:Z170"/>
    <mergeCell ref="AA170:AE170"/>
    <mergeCell ref="AF170:AI170"/>
    <mergeCell ref="AJ170:AM170"/>
    <mergeCell ref="AN170:AR170"/>
    <mergeCell ref="AS168:AV168"/>
    <mergeCell ref="AW168:AZ168"/>
    <mergeCell ref="B169:K169"/>
    <mergeCell ref="L169:M169"/>
    <mergeCell ref="N169:R169"/>
    <mergeCell ref="S169:V169"/>
    <mergeCell ref="W169:Z169"/>
    <mergeCell ref="AA169:AE169"/>
    <mergeCell ref="AF169:AI169"/>
    <mergeCell ref="AJ169:AM169"/>
    <mergeCell ref="AN169:AR169"/>
    <mergeCell ref="AS169:AV169"/>
    <mergeCell ref="AW169:AZ169"/>
    <mergeCell ref="B168:K168"/>
    <mergeCell ref="L168:M168"/>
    <mergeCell ref="N168:R168"/>
    <mergeCell ref="S168:V168"/>
    <mergeCell ref="W168:Z168"/>
    <mergeCell ref="AW60:AZ60"/>
    <mergeCell ref="K53:S53"/>
    <mergeCell ref="T53:U53"/>
    <mergeCell ref="V53:Y53"/>
    <mergeCell ref="B73:J79"/>
    <mergeCell ref="B51:J55"/>
    <mergeCell ref="K51:S51"/>
    <mergeCell ref="AA168:AE168"/>
    <mergeCell ref="AF168:AI168"/>
    <mergeCell ref="AJ168:AM168"/>
    <mergeCell ref="AN168:AR168"/>
    <mergeCell ref="N167:R167"/>
    <mergeCell ref="S167:V167"/>
    <mergeCell ref="W167:Z167"/>
    <mergeCell ref="AA167:AE167"/>
    <mergeCell ref="AF167:AI167"/>
    <mergeCell ref="AJ167:AM167"/>
    <mergeCell ref="AN167:AR167"/>
    <mergeCell ref="K73:S73"/>
    <mergeCell ref="T73:U73"/>
    <mergeCell ref="V73:Y73"/>
    <mergeCell ref="Z73:AE73"/>
    <mergeCell ref="AF73:AJ73"/>
    <mergeCell ref="AK73:AP73"/>
    <mergeCell ref="K92:S92"/>
    <mergeCell ref="T92:U92"/>
    <mergeCell ref="W219:Y219"/>
    <mergeCell ref="Z219:AB219"/>
    <mergeCell ref="AC219:AJ219"/>
    <mergeCell ref="AK219:AR219"/>
    <mergeCell ref="AS219:AZ219"/>
    <mergeCell ref="B222:V222"/>
    <mergeCell ref="W222:Y222"/>
    <mergeCell ref="Z222:AB222"/>
    <mergeCell ref="AC222:AJ222"/>
    <mergeCell ref="AK222:AR222"/>
    <mergeCell ref="AS222:AZ222"/>
    <mergeCell ref="B224:AZ224"/>
    <mergeCell ref="B27:AZ27"/>
    <mergeCell ref="B29:Y31"/>
    <mergeCell ref="Z29:AB31"/>
    <mergeCell ref="AC29:AZ29"/>
    <mergeCell ref="AC30:AJ31"/>
    <mergeCell ref="AK30:AR31"/>
    <mergeCell ref="AS30:AZ31"/>
    <mergeCell ref="AJ197:AM197"/>
    <mergeCell ref="AN197:AR197"/>
    <mergeCell ref="AS197:AV197"/>
    <mergeCell ref="AW197:AZ197"/>
    <mergeCell ref="B198:K198"/>
    <mergeCell ref="L198:M198"/>
    <mergeCell ref="N198:R198"/>
    <mergeCell ref="S198:V198"/>
    <mergeCell ref="W198:Z198"/>
    <mergeCell ref="AA198:AE198"/>
    <mergeCell ref="B36:Y36"/>
    <mergeCell ref="Z36:AB36"/>
    <mergeCell ref="B33:Y33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2:AZ162"/>
    <mergeCell ref="B128:J128"/>
    <mergeCell ref="AS23:AZ23"/>
    <mergeCell ref="B220:V220"/>
    <mergeCell ref="W220:Y220"/>
    <mergeCell ref="Z220:AB220"/>
    <mergeCell ref="AC220:AJ220"/>
    <mergeCell ref="AK220:AR220"/>
    <mergeCell ref="AS220:AZ220"/>
    <mergeCell ref="B194:AZ194"/>
    <mergeCell ref="B196:K197"/>
    <mergeCell ref="L196:M197"/>
    <mergeCell ref="N196:Z196"/>
    <mergeCell ref="AA196:AM196"/>
    <mergeCell ref="AN196:AZ196"/>
    <mergeCell ref="N197:R197"/>
    <mergeCell ref="S197:V197"/>
    <mergeCell ref="W197:Z197"/>
    <mergeCell ref="AA197:AE197"/>
    <mergeCell ref="AF197:AI197"/>
    <mergeCell ref="B32:Y32"/>
    <mergeCell ref="AF86:AJ87"/>
    <mergeCell ref="AK86:AV86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AW88:AZ88"/>
    <mergeCell ref="AF91:AJ91"/>
    <mergeCell ref="AK91:AP91"/>
    <mergeCell ref="AQ91:AV91"/>
    <mergeCell ref="AW91:AZ9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Z32:AB32"/>
    <mergeCell ref="AC32:AJ32"/>
    <mergeCell ref="Z35:AB35"/>
    <mergeCell ref="B37:Y37"/>
    <mergeCell ref="AC35:AJ35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B38:Y38"/>
    <mergeCell ref="Z38:AB38"/>
    <mergeCell ref="AC38:AJ38"/>
    <mergeCell ref="AK38:AR38"/>
    <mergeCell ref="AS38:AZ38"/>
    <mergeCell ref="B39:Y39"/>
    <mergeCell ref="Z39:AB39"/>
    <mergeCell ref="AC19:AJ19"/>
    <mergeCell ref="AK19:AR19"/>
    <mergeCell ref="AS19:AZ1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AF198:AI198"/>
    <mergeCell ref="AJ198:AM198"/>
    <mergeCell ref="AN198:AR198"/>
    <mergeCell ref="AS198:AV198"/>
    <mergeCell ref="AW198:AZ198"/>
    <mergeCell ref="B199:K199"/>
    <mergeCell ref="L199:M199"/>
    <mergeCell ref="N199:R199"/>
    <mergeCell ref="S199:V199"/>
    <mergeCell ref="W199:Z199"/>
    <mergeCell ref="AA199:AE199"/>
    <mergeCell ref="AF199:AI199"/>
    <mergeCell ref="AJ199:AM199"/>
    <mergeCell ref="AN199:AR199"/>
    <mergeCell ref="AS199:AV199"/>
    <mergeCell ref="AW199:AZ19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AN202:AR202"/>
    <mergeCell ref="AS200:AV200"/>
    <mergeCell ref="AW200:AZ200"/>
    <mergeCell ref="B201:K201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B200:K200"/>
    <mergeCell ref="L200:M200"/>
    <mergeCell ref="N200:R200"/>
    <mergeCell ref="S200:V200"/>
    <mergeCell ref="W200:Z200"/>
    <mergeCell ref="AA200:AE200"/>
    <mergeCell ref="AF200:AI200"/>
    <mergeCell ref="AJ200:AM200"/>
    <mergeCell ref="AN200:AR200"/>
    <mergeCell ref="AC233:AJ233"/>
    <mergeCell ref="AK233:AR233"/>
    <mergeCell ref="AS233:AZ233"/>
    <mergeCell ref="B226:AZ226"/>
    <mergeCell ref="B228:Y230"/>
    <mergeCell ref="Z228:AB230"/>
    <mergeCell ref="AC228:AZ228"/>
    <mergeCell ref="AC229:AJ230"/>
    <mergeCell ref="AK229:AR230"/>
    <mergeCell ref="AS229:AZ230"/>
    <mergeCell ref="B231:Y231"/>
    <mergeCell ref="Z231:AB231"/>
    <mergeCell ref="AC231:AJ231"/>
    <mergeCell ref="AK231:AR231"/>
    <mergeCell ref="AS231:AZ231"/>
    <mergeCell ref="AS202:AV202"/>
    <mergeCell ref="AW202:AZ202"/>
    <mergeCell ref="B221:V221"/>
    <mergeCell ref="W221:Y221"/>
    <mergeCell ref="Z221:AB221"/>
    <mergeCell ref="AC221:AJ221"/>
    <mergeCell ref="AK221:AR221"/>
    <mergeCell ref="AS221:AZ221"/>
    <mergeCell ref="B214:AZ214"/>
    <mergeCell ref="B216:V218"/>
    <mergeCell ref="W216:Y218"/>
    <mergeCell ref="Z216:AB218"/>
    <mergeCell ref="AC216:AZ216"/>
    <mergeCell ref="AC217:AJ218"/>
    <mergeCell ref="AK217:AR218"/>
    <mergeCell ref="AS217:AZ218"/>
    <mergeCell ref="B219:V219"/>
    <mergeCell ref="B237:AZ237"/>
    <mergeCell ref="B238:AZ238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4:Y234"/>
    <mergeCell ref="Z234:AB234"/>
    <mergeCell ref="B235:Y235"/>
    <mergeCell ref="Z235:AB235"/>
    <mergeCell ref="B236:Y236"/>
    <mergeCell ref="Z236:AB236"/>
    <mergeCell ref="AC236:AJ236"/>
    <mergeCell ref="AK236:AR236"/>
    <mergeCell ref="AS236:AZ236"/>
    <mergeCell ref="B232:Y232"/>
    <mergeCell ref="AW124:AZ127"/>
    <mergeCell ref="Z232:AB232"/>
    <mergeCell ref="AC232:AJ232"/>
    <mergeCell ref="AK232:AR232"/>
    <mergeCell ref="AS232:AZ232"/>
    <mergeCell ref="B233:Y233"/>
    <mergeCell ref="Z233:AB233"/>
    <mergeCell ref="AK94:AP94"/>
    <mergeCell ref="AQ94:AV94"/>
    <mergeCell ref="B82:AZ82"/>
    <mergeCell ref="B42:AZ42"/>
    <mergeCell ref="Z17:AB17"/>
    <mergeCell ref="AC17:AJ17"/>
    <mergeCell ref="AK17:AR17"/>
    <mergeCell ref="B14:Y16"/>
    <mergeCell ref="Z14:AB16"/>
    <mergeCell ref="AC14:AZ14"/>
    <mergeCell ref="AC15:AJ16"/>
    <mergeCell ref="AK15:AR16"/>
    <mergeCell ref="AS15:AZ16"/>
    <mergeCell ref="B25:AZ25"/>
    <mergeCell ref="B24:AZ24"/>
    <mergeCell ref="AR10:AU10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B44:J47"/>
    <mergeCell ref="K44:S47"/>
    <mergeCell ref="T44:U47"/>
    <mergeCell ref="V44:Y47"/>
    <mergeCell ref="Z44:AV44"/>
    <mergeCell ref="AW44:AZ47"/>
    <mergeCell ref="Z45:AE47"/>
    <mergeCell ref="K78:S78"/>
    <mergeCell ref="T78:U78"/>
    <mergeCell ref="K60:S60"/>
    <mergeCell ref="T60:U60"/>
    <mergeCell ref="V60:Y60"/>
    <mergeCell ref="B122:AZ122"/>
    <mergeCell ref="B124:J127"/>
    <mergeCell ref="K124:S127"/>
    <mergeCell ref="T124:U127"/>
    <mergeCell ref="V124:Y127"/>
    <mergeCell ref="Z124:AV124"/>
    <mergeCell ref="Z125:AE127"/>
    <mergeCell ref="AQ80:AV80"/>
    <mergeCell ref="AW80:AZ80"/>
    <mergeCell ref="B84:J87"/>
    <mergeCell ref="K84:S87"/>
    <mergeCell ref="T84:U87"/>
    <mergeCell ref="V84:Y87"/>
    <mergeCell ref="Z84:AV84"/>
    <mergeCell ref="AW84:AZ87"/>
    <mergeCell ref="Z85:AE87"/>
    <mergeCell ref="AF85:AV85"/>
    <mergeCell ref="B80:S80"/>
    <mergeCell ref="T80:U80"/>
    <mergeCell ref="K91:S91"/>
    <mergeCell ref="T91:U91"/>
    <mergeCell ref="V91:Y91"/>
    <mergeCell ref="Z91:AE91"/>
    <mergeCell ref="V80:Y80"/>
    <mergeCell ref="Z80:AE80"/>
    <mergeCell ref="AF80:AJ80"/>
    <mergeCell ref="AK80:AP80"/>
    <mergeCell ref="Z96:AE96"/>
    <mergeCell ref="AF96:AJ96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V3:AZ3"/>
    <mergeCell ref="B89:J90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AW90:AZ90"/>
    <mergeCell ref="AK65:AP65"/>
    <mergeCell ref="AK96:AP96"/>
    <mergeCell ref="AQ96:AV96"/>
    <mergeCell ref="AW96:AZ96"/>
    <mergeCell ref="K97:S97"/>
    <mergeCell ref="T97:U97"/>
    <mergeCell ref="V97:Y97"/>
    <mergeCell ref="Z97:AE97"/>
    <mergeCell ref="AF97:AJ97"/>
    <mergeCell ref="AK97:AP97"/>
    <mergeCell ref="AQ97:AV97"/>
    <mergeCell ref="AW97:AZ97"/>
    <mergeCell ref="AF125:AV125"/>
    <mergeCell ref="AF126:AJ127"/>
    <mergeCell ref="AK126:AV126"/>
    <mergeCell ref="AK127:AP127"/>
    <mergeCell ref="AQ127:AV127"/>
    <mergeCell ref="V78:Y78"/>
    <mergeCell ref="Z78:AE78"/>
    <mergeCell ref="AF78:AJ78"/>
    <mergeCell ref="AK78:AP78"/>
    <mergeCell ref="AQ78:AV78"/>
    <mergeCell ref="AW78:AZ78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AQ104:AV104"/>
    <mergeCell ref="AW104:AZ104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98:AZ98"/>
    <mergeCell ref="K99:S99"/>
    <mergeCell ref="T99:U99"/>
    <mergeCell ref="V99:Y99"/>
    <mergeCell ref="Z99:AE99"/>
    <mergeCell ref="AF99:AJ99"/>
    <mergeCell ref="AK99:AP99"/>
    <mergeCell ref="AQ99:AV99"/>
    <mergeCell ref="AW99:AZ99"/>
    <mergeCell ref="T104:U104"/>
    <mergeCell ref="V104:Y104"/>
    <mergeCell ref="Z104:AE104"/>
    <mergeCell ref="AF104:AJ104"/>
    <mergeCell ref="AK104:AP104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B91:J95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K68:S68"/>
    <mergeCell ref="T68:U68"/>
    <mergeCell ref="V68:Y68"/>
    <mergeCell ref="Z68:AE68"/>
    <mergeCell ref="AF68:AJ68"/>
    <mergeCell ref="AK68:AP68"/>
    <mergeCell ref="AQ68:AV68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96:J97"/>
    <mergeCell ref="A98:J110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V100:Y100"/>
    <mergeCell ref="Z100:AE100"/>
    <mergeCell ref="AF100:AJ100"/>
    <mergeCell ref="AK100:AP100"/>
    <mergeCell ref="AQ100:AV100"/>
    <mergeCell ref="K102:S102"/>
    <mergeCell ref="T102:U102"/>
    <mergeCell ref="V102:Y102"/>
    <mergeCell ref="Z102:AE102"/>
    <mergeCell ref="AF102:AJ102"/>
    <mergeCell ref="AK102:AP102"/>
    <mergeCell ref="AQ102:AV102"/>
    <mergeCell ref="K104:S104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K105:S105"/>
    <mergeCell ref="T105:U105"/>
    <mergeCell ref="V105:Y105"/>
    <mergeCell ref="Z105:AE105"/>
    <mergeCell ref="AF105:AJ105"/>
    <mergeCell ref="AK105:AP105"/>
    <mergeCell ref="AQ105:AV105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K108:S108"/>
    <mergeCell ref="T108:U108"/>
    <mergeCell ref="V108:Y108"/>
    <mergeCell ref="Z108:AE108"/>
    <mergeCell ref="AF108:AJ108"/>
    <mergeCell ref="AK108:AP108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A111:J112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Z120:AE120"/>
    <mergeCell ref="AF120:AJ120"/>
    <mergeCell ref="AK120:AP120"/>
    <mergeCell ref="AQ120:AV120"/>
    <mergeCell ref="AW120:AZ120"/>
    <mergeCell ref="B113:J119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3:S133"/>
    <mergeCell ref="T133:U133"/>
    <mergeCell ref="V133:Y133"/>
    <mergeCell ref="Z133:AE133"/>
    <mergeCell ref="AF133:AJ133"/>
    <mergeCell ref="AK133:AP133"/>
    <mergeCell ref="AQ133:AV133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B120:S120"/>
    <mergeCell ref="T120:U120"/>
    <mergeCell ref="V120:Y120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0:AV140"/>
    <mergeCell ref="V135:Y135"/>
    <mergeCell ref="Z135:AE135"/>
    <mergeCell ref="AF135:AJ135"/>
    <mergeCell ref="AK135:AP135"/>
    <mergeCell ref="AQ135:AV135"/>
    <mergeCell ref="AW135:AZ135"/>
    <mergeCell ref="A136:J137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V137:Y137"/>
    <mergeCell ref="Z137:AE137"/>
    <mergeCell ref="AF137:AJ137"/>
    <mergeCell ref="AK137:AP137"/>
    <mergeCell ref="AQ137:AV137"/>
    <mergeCell ref="AW137:AZ137"/>
    <mergeCell ref="B131:J135"/>
    <mergeCell ref="K131:S131"/>
    <mergeCell ref="T131:U131"/>
    <mergeCell ref="V131:Y131"/>
    <mergeCell ref="Z131:AE131"/>
    <mergeCell ref="AF131:AJ131"/>
    <mergeCell ref="AK131:AP131"/>
    <mergeCell ref="AQ131:AV131"/>
    <mergeCell ref="AW140:AZ140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K135:S135"/>
    <mergeCell ref="T135:U135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A138:J150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K140:S140"/>
    <mergeCell ref="T140:U140"/>
    <mergeCell ref="V140:Y140"/>
    <mergeCell ref="Z140:AE140"/>
    <mergeCell ref="AF140:AJ140"/>
    <mergeCell ref="AK140:AP140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2:S142"/>
    <mergeCell ref="T142:U142"/>
    <mergeCell ref="V142:Y142"/>
    <mergeCell ref="Z142:AE142"/>
    <mergeCell ref="AF142:AJ142"/>
    <mergeCell ref="AK142:AP142"/>
    <mergeCell ref="AQ142:AV142"/>
    <mergeCell ref="AW142:AZ142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K146:S146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AF155:AJ155"/>
    <mergeCell ref="AK155:AP155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A151:J152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K152:S152"/>
    <mergeCell ref="T152:U152"/>
    <mergeCell ref="V152:Y152"/>
    <mergeCell ref="Z152:AE152"/>
    <mergeCell ref="AF152:AJ152"/>
    <mergeCell ref="AK152:AP152"/>
    <mergeCell ref="AQ152:AV152"/>
    <mergeCell ref="AQ155:AV155"/>
    <mergeCell ref="AW155:AZ155"/>
    <mergeCell ref="K156:S156"/>
    <mergeCell ref="T156:U156"/>
    <mergeCell ref="V156:Y156"/>
    <mergeCell ref="Z156:AE156"/>
    <mergeCell ref="AF156:AJ156"/>
    <mergeCell ref="AK156:AP156"/>
    <mergeCell ref="AQ156:AV156"/>
    <mergeCell ref="AW156:AZ156"/>
    <mergeCell ref="AW152:AZ152"/>
    <mergeCell ref="B153:J159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  <mergeCell ref="T154:U154"/>
    <mergeCell ref="V154:Y154"/>
    <mergeCell ref="Z154:AE154"/>
    <mergeCell ref="AF154:AJ154"/>
    <mergeCell ref="AK154:AP154"/>
    <mergeCell ref="AQ154:AV154"/>
    <mergeCell ref="AW154:AZ154"/>
    <mergeCell ref="K155:S155"/>
    <mergeCell ref="T155:U155"/>
    <mergeCell ref="V155:Y155"/>
    <mergeCell ref="Z155:AE155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B160:S160"/>
    <mergeCell ref="T160:U160"/>
    <mergeCell ref="V160:Y160"/>
    <mergeCell ref="Z160:AE160"/>
    <mergeCell ref="AF160:AJ160"/>
    <mergeCell ref="AK160:AP160"/>
    <mergeCell ref="AQ160:AV160"/>
    <mergeCell ref="AW160:AZ160"/>
    <mergeCell ref="K157:S157"/>
    <mergeCell ref="T157:U157"/>
    <mergeCell ref="V157:Y157"/>
    <mergeCell ref="Z157:AE157"/>
    <mergeCell ref="AF157:AJ157"/>
    <mergeCell ref="AK157:AP157"/>
    <mergeCell ref="AQ157:AV157"/>
    <mergeCell ref="AW157:AZ157"/>
    <mergeCell ref="K158:S158"/>
    <mergeCell ref="T158:U158"/>
    <mergeCell ref="V158:Y158"/>
    <mergeCell ref="Z158:AE158"/>
    <mergeCell ref="AF158:AJ158"/>
    <mergeCell ref="AK158:AP158"/>
    <mergeCell ref="AQ158:AV158"/>
    <mergeCell ref="AW158:AZ158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3" max="51" man="1"/>
    <brk id="183" max="51" man="1"/>
    <brk id="203" max="51" man="1"/>
    <brk id="225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92" t="s">
        <v>674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46"/>
    </row>
    <row r="2" spans="1:58" customFormat="1" ht="14.25" customHeight="1" thickBot="1" x14ac:dyDescent="0.3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08"/>
      <c r="AJ3" s="408"/>
      <c r="AK3" s="408"/>
      <c r="AL3" s="408"/>
      <c r="AM3" s="408"/>
      <c r="AN3" s="408"/>
      <c r="AO3" s="408"/>
      <c r="AP3" s="408"/>
      <c r="AQ3" s="348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08"/>
      <c r="AJ4" s="408"/>
      <c r="AK4" s="408"/>
      <c r="AL4" s="408"/>
      <c r="AM4" s="408"/>
      <c r="AN4" s="408"/>
      <c r="AO4" s="408"/>
      <c r="AP4" s="408"/>
      <c r="AQ4" s="826" t="s">
        <v>465</v>
      </c>
      <c r="AR4" s="985"/>
      <c r="AS4" s="985"/>
      <c r="AT4" s="985"/>
      <c r="AU4" s="98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08"/>
      <c r="AJ5" s="408"/>
      <c r="AK5" s="408"/>
      <c r="AL5" s="408"/>
      <c r="AM5" s="408"/>
      <c r="AN5" s="408"/>
      <c r="AO5" s="408"/>
      <c r="AP5" s="408"/>
      <c r="AQ5" s="985"/>
      <c r="AR5" s="985"/>
      <c r="AS5" s="985"/>
      <c r="AT5" s="985"/>
      <c r="AU5" s="986"/>
      <c r="AV5" s="415"/>
      <c r="AW5" s="409"/>
      <c r="AX5" s="409"/>
      <c r="AY5" s="409"/>
      <c r="AZ5" s="41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08"/>
      <c r="AJ6" s="408"/>
      <c r="AK6" s="408"/>
      <c r="AL6" s="408"/>
      <c r="AM6" s="408"/>
      <c r="AN6" s="408"/>
      <c r="AO6" s="408"/>
      <c r="AP6" s="408"/>
      <c r="AQ6" s="348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77" t="s">
        <v>362</v>
      </c>
      <c r="C12" s="877"/>
      <c r="D12" s="877"/>
      <c r="E12" s="877"/>
      <c r="F12" s="877"/>
      <c r="G12" s="877"/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877"/>
      <c r="AJ12" s="877"/>
      <c r="AK12" s="877"/>
      <c r="AL12" s="877"/>
      <c r="AM12" s="877"/>
      <c r="AN12" s="877"/>
      <c r="AO12" s="877"/>
      <c r="AP12" s="877"/>
      <c r="AQ12" s="877"/>
      <c r="AR12" s="877"/>
      <c r="AS12" s="877"/>
      <c r="AT12" s="877"/>
      <c r="AU12" s="877"/>
      <c r="AV12" s="877"/>
      <c r="AW12" s="877"/>
      <c r="AX12" s="877"/>
      <c r="AY12" s="877"/>
      <c r="AZ12" s="877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8" s="53" customFormat="1" ht="24.95" customHeight="1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</row>
    <row r="16" spans="1:58" s="53" customFormat="1" ht="16.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</row>
    <row r="17" spans="1:60" s="198" customFormat="1" ht="11.25" customHeight="1" thickBot="1" x14ac:dyDescent="0.3">
      <c r="A17" s="116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888" t="s">
        <v>7</v>
      </c>
      <c r="AD17" s="889"/>
      <c r="AE17" s="889"/>
      <c r="AF17" s="889"/>
      <c r="AG17" s="889"/>
      <c r="AH17" s="889"/>
      <c r="AI17" s="889"/>
      <c r="AJ17" s="890"/>
      <c r="AK17" s="888" t="s">
        <v>8</v>
      </c>
      <c r="AL17" s="889"/>
      <c r="AM17" s="889"/>
      <c r="AN17" s="889"/>
      <c r="AO17" s="889"/>
      <c r="AP17" s="889"/>
      <c r="AQ17" s="889"/>
      <c r="AR17" s="890"/>
      <c r="AS17" s="888" t="s">
        <v>9</v>
      </c>
      <c r="AT17" s="889"/>
      <c r="AU17" s="889"/>
      <c r="AV17" s="889"/>
      <c r="AW17" s="889"/>
      <c r="AX17" s="889"/>
      <c r="AY17" s="889"/>
      <c r="AZ17" s="889"/>
      <c r="BA17" s="197"/>
    </row>
    <row r="18" spans="1:60" s="61" customFormat="1" ht="16.5" customHeight="1" x14ac:dyDescent="0.25">
      <c r="A18" s="179"/>
      <c r="B18" s="977" t="s">
        <v>281</v>
      </c>
      <c r="C18" s="977"/>
      <c r="D18" s="977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977"/>
      <c r="S18" s="977"/>
      <c r="T18" s="977"/>
      <c r="U18" s="977"/>
      <c r="V18" s="977"/>
      <c r="W18" s="977"/>
      <c r="X18" s="977"/>
      <c r="Y18" s="978"/>
      <c r="Z18" s="919" t="s">
        <v>119</v>
      </c>
      <c r="AA18" s="920"/>
      <c r="AB18" s="921"/>
      <c r="AC18" s="987"/>
      <c r="AD18" s="988"/>
      <c r="AE18" s="988"/>
      <c r="AF18" s="988"/>
      <c r="AG18" s="988"/>
      <c r="AH18" s="988"/>
      <c r="AI18" s="988"/>
      <c r="AJ18" s="989"/>
      <c r="AK18" s="987"/>
      <c r="AL18" s="988"/>
      <c r="AM18" s="988"/>
      <c r="AN18" s="988"/>
      <c r="AO18" s="988"/>
      <c r="AP18" s="988"/>
      <c r="AQ18" s="988"/>
      <c r="AR18" s="989"/>
      <c r="AS18" s="987"/>
      <c r="AT18" s="988"/>
      <c r="AU18" s="988"/>
      <c r="AV18" s="988"/>
      <c r="AW18" s="988"/>
      <c r="AX18" s="988"/>
      <c r="AY18" s="988"/>
      <c r="AZ18" s="990"/>
      <c r="BA18" s="60"/>
    </row>
    <row r="19" spans="1:60" s="61" customFormat="1" x14ac:dyDescent="0.25">
      <c r="A19" s="179"/>
      <c r="B19" s="977" t="s">
        <v>279</v>
      </c>
      <c r="C19" s="977"/>
      <c r="D19" s="977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977"/>
      <c r="P19" s="977"/>
      <c r="Q19" s="977"/>
      <c r="R19" s="977"/>
      <c r="S19" s="977"/>
      <c r="T19" s="977"/>
      <c r="U19" s="977"/>
      <c r="V19" s="977"/>
      <c r="W19" s="977"/>
      <c r="X19" s="977"/>
      <c r="Y19" s="978"/>
      <c r="Z19" s="832" t="s">
        <v>122</v>
      </c>
      <c r="AA19" s="833"/>
      <c r="AB19" s="834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60" s="61" customFormat="1" ht="39" customHeight="1" x14ac:dyDescent="0.25">
      <c r="A20" s="179"/>
      <c r="B20" s="830" t="s">
        <v>354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</row>
    <row r="21" spans="1:60" s="61" customFormat="1" x14ac:dyDescent="0.25">
      <c r="A21" s="17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32" t="s">
        <v>139</v>
      </c>
      <c r="AA21" s="833"/>
      <c r="AB21" s="834"/>
      <c r="AC21" s="314"/>
      <c r="AD21" s="312"/>
      <c r="AE21" s="312"/>
      <c r="AF21" s="312"/>
      <c r="AG21" s="312"/>
      <c r="AH21" s="312"/>
      <c r="AI21" s="312"/>
      <c r="AJ21" s="313"/>
      <c r="AK21" s="314"/>
      <c r="AL21" s="312"/>
      <c r="AM21" s="312"/>
      <c r="AN21" s="312"/>
      <c r="AO21" s="312"/>
      <c r="AP21" s="312"/>
      <c r="AQ21" s="312"/>
      <c r="AR21" s="313"/>
      <c r="AS21" s="314"/>
      <c r="AT21" s="312"/>
      <c r="AU21" s="312"/>
      <c r="AV21" s="312"/>
      <c r="AW21" s="312"/>
      <c r="AX21" s="312"/>
      <c r="AY21" s="312"/>
      <c r="AZ21" s="319"/>
    </row>
    <row r="22" spans="1:60" s="61" customFormat="1" x14ac:dyDescent="0.25">
      <c r="A22" s="17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32" t="s">
        <v>153</v>
      </c>
      <c r="AA22" s="833"/>
      <c r="AB22" s="834"/>
      <c r="AC22" s="314"/>
      <c r="AD22" s="312"/>
      <c r="AE22" s="312"/>
      <c r="AF22" s="312"/>
      <c r="AG22" s="312"/>
      <c r="AH22" s="312"/>
      <c r="AI22" s="312"/>
      <c r="AJ22" s="313"/>
      <c r="AK22" s="314"/>
      <c r="AL22" s="312"/>
      <c r="AM22" s="312"/>
      <c r="AN22" s="312"/>
      <c r="AO22" s="312"/>
      <c r="AP22" s="312"/>
      <c r="AQ22" s="312"/>
      <c r="AR22" s="313"/>
      <c r="AS22" s="314"/>
      <c r="AT22" s="312"/>
      <c r="AU22" s="312"/>
      <c r="AV22" s="312"/>
      <c r="AW22" s="312"/>
      <c r="AX22" s="312"/>
      <c r="AY22" s="312"/>
      <c r="AZ22" s="319"/>
    </row>
    <row r="23" spans="1:60" s="61" customFormat="1" ht="41.25" customHeight="1" thickBot="1" x14ac:dyDescent="0.3">
      <c r="A23" s="179"/>
      <c r="B23" s="830" t="s">
        <v>593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969" t="s">
        <v>142</v>
      </c>
      <c r="AA23" s="970"/>
      <c r="AB23" s="970"/>
      <c r="AC23" s="979"/>
      <c r="AD23" s="980"/>
      <c r="AE23" s="980"/>
      <c r="AF23" s="980"/>
      <c r="AG23" s="980"/>
      <c r="AH23" s="980"/>
      <c r="AI23" s="980"/>
      <c r="AJ23" s="984"/>
      <c r="AK23" s="979"/>
      <c r="AL23" s="980"/>
      <c r="AM23" s="980"/>
      <c r="AN23" s="980"/>
      <c r="AO23" s="980"/>
      <c r="AP23" s="980"/>
      <c r="AQ23" s="980"/>
      <c r="AR23" s="984"/>
      <c r="AS23" s="979"/>
      <c r="AT23" s="980"/>
      <c r="AU23" s="980"/>
      <c r="AV23" s="980"/>
      <c r="AW23" s="980"/>
      <c r="AX23" s="980"/>
      <c r="AY23" s="980"/>
      <c r="AZ23" s="981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</row>
    <row r="25" spans="1:60" s="201" customFormat="1" ht="27.75" customHeight="1" x14ac:dyDescent="0.25">
      <c r="A25" s="320"/>
      <c r="B25" s="982" t="s">
        <v>675</v>
      </c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983"/>
      <c r="AL25" s="983"/>
      <c r="AM25" s="983"/>
      <c r="AN25" s="983"/>
      <c r="AO25" s="983"/>
      <c r="AP25" s="983"/>
      <c r="AQ25" s="983"/>
      <c r="AR25" s="983"/>
      <c r="AS25" s="983"/>
      <c r="AT25" s="983"/>
      <c r="AU25" s="983"/>
      <c r="AV25" s="983"/>
      <c r="AW25" s="983"/>
      <c r="AX25" s="983"/>
      <c r="AY25" s="983"/>
      <c r="AZ25" s="983"/>
    </row>
    <row r="26" spans="1:60" s="201" customFormat="1" ht="7.5" customHeight="1" x14ac:dyDescent="0.25">
      <c r="A26" s="320"/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</row>
    <row r="27" spans="1:60" s="53" customFormat="1" ht="27" customHeight="1" x14ac:dyDescent="0.25">
      <c r="A27" s="119"/>
      <c r="B27" s="991" t="s">
        <v>159</v>
      </c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991"/>
      <c r="AI27" s="991"/>
      <c r="AJ27" s="991"/>
      <c r="AK27" s="991"/>
      <c r="AL27" s="991"/>
      <c r="AM27" s="991"/>
      <c r="AN27" s="991"/>
      <c r="AO27" s="991"/>
      <c r="AP27" s="991"/>
      <c r="AQ27" s="991"/>
      <c r="AR27" s="991"/>
      <c r="AS27" s="991"/>
      <c r="AT27" s="991"/>
      <c r="AU27" s="991"/>
      <c r="AV27" s="991"/>
      <c r="AW27" s="991"/>
      <c r="AX27" s="991"/>
      <c r="AY27" s="991"/>
      <c r="AZ27" s="991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78" t="s">
        <v>44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97" t="s">
        <v>3</v>
      </c>
      <c r="M29" s="879"/>
      <c r="N29" s="873" t="s">
        <v>34</v>
      </c>
      <c r="O29" s="874"/>
      <c r="P29" s="874"/>
      <c r="Q29" s="874"/>
      <c r="R29" s="874"/>
      <c r="S29" s="874"/>
      <c r="T29" s="874"/>
      <c r="U29" s="874"/>
      <c r="V29" s="874"/>
      <c r="W29" s="874"/>
      <c r="X29" s="874"/>
      <c r="Y29" s="874"/>
      <c r="Z29" s="875"/>
      <c r="AA29" s="873" t="s">
        <v>65</v>
      </c>
      <c r="AB29" s="874"/>
      <c r="AC29" s="874"/>
      <c r="AD29" s="874"/>
      <c r="AE29" s="874"/>
      <c r="AF29" s="874"/>
      <c r="AG29" s="874"/>
      <c r="AH29" s="874"/>
      <c r="AI29" s="874"/>
      <c r="AJ29" s="874"/>
      <c r="AK29" s="874"/>
      <c r="AL29" s="874"/>
      <c r="AM29" s="875"/>
      <c r="AN29" s="873" t="s">
        <v>66</v>
      </c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99"/>
      <c r="M30" s="883"/>
      <c r="N30" s="873" t="s">
        <v>451</v>
      </c>
      <c r="O30" s="874"/>
      <c r="P30" s="874"/>
      <c r="Q30" s="874"/>
      <c r="R30" s="875"/>
      <c r="S30" s="873" t="s">
        <v>217</v>
      </c>
      <c r="T30" s="874"/>
      <c r="U30" s="874"/>
      <c r="V30" s="875"/>
      <c r="W30" s="873" t="s">
        <v>213</v>
      </c>
      <c r="X30" s="874"/>
      <c r="Y30" s="874"/>
      <c r="Z30" s="875"/>
      <c r="AA30" s="873" t="s">
        <v>451</v>
      </c>
      <c r="AB30" s="874"/>
      <c r="AC30" s="874"/>
      <c r="AD30" s="874"/>
      <c r="AE30" s="875"/>
      <c r="AF30" s="873" t="s">
        <v>217</v>
      </c>
      <c r="AG30" s="874"/>
      <c r="AH30" s="874"/>
      <c r="AI30" s="875"/>
      <c r="AJ30" s="873" t="s">
        <v>213</v>
      </c>
      <c r="AK30" s="874"/>
      <c r="AL30" s="874"/>
      <c r="AM30" s="875"/>
      <c r="AN30" s="873" t="s">
        <v>451</v>
      </c>
      <c r="AO30" s="874"/>
      <c r="AP30" s="874"/>
      <c r="AQ30" s="874"/>
      <c r="AR30" s="875"/>
      <c r="AS30" s="873" t="s">
        <v>217</v>
      </c>
      <c r="AT30" s="874"/>
      <c r="AU30" s="874"/>
      <c r="AV30" s="875"/>
      <c r="AW30" s="873" t="s">
        <v>213</v>
      </c>
      <c r="AX30" s="874"/>
      <c r="AY30" s="874"/>
      <c r="AZ30" s="874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60">
        <v>1</v>
      </c>
      <c r="C31" s="960"/>
      <c r="D31" s="960"/>
      <c r="E31" s="960"/>
      <c r="F31" s="960"/>
      <c r="G31" s="960"/>
      <c r="H31" s="960"/>
      <c r="I31" s="960"/>
      <c r="J31" s="960"/>
      <c r="K31" s="961"/>
      <c r="L31" s="962">
        <v>2</v>
      </c>
      <c r="M31" s="963"/>
      <c r="N31" s="909">
        <v>3</v>
      </c>
      <c r="O31" s="910"/>
      <c r="P31" s="910"/>
      <c r="Q31" s="910"/>
      <c r="R31" s="911"/>
      <c r="S31" s="909">
        <v>4</v>
      </c>
      <c r="T31" s="910"/>
      <c r="U31" s="910"/>
      <c r="V31" s="911"/>
      <c r="W31" s="912">
        <v>5</v>
      </c>
      <c r="X31" s="913"/>
      <c r="Y31" s="913"/>
      <c r="Z31" s="914"/>
      <c r="AA31" s="909">
        <v>6</v>
      </c>
      <c r="AB31" s="910"/>
      <c r="AC31" s="910"/>
      <c r="AD31" s="910"/>
      <c r="AE31" s="911"/>
      <c r="AF31" s="909">
        <v>7</v>
      </c>
      <c r="AG31" s="910"/>
      <c r="AH31" s="910"/>
      <c r="AI31" s="911"/>
      <c r="AJ31" s="909">
        <v>8</v>
      </c>
      <c r="AK31" s="910"/>
      <c r="AL31" s="910"/>
      <c r="AM31" s="911"/>
      <c r="AN31" s="912">
        <v>9</v>
      </c>
      <c r="AO31" s="913"/>
      <c r="AP31" s="913"/>
      <c r="AQ31" s="913"/>
      <c r="AR31" s="914"/>
      <c r="AS31" s="912">
        <v>10</v>
      </c>
      <c r="AT31" s="913"/>
      <c r="AU31" s="913"/>
      <c r="AV31" s="914"/>
      <c r="AW31" s="912">
        <v>11</v>
      </c>
      <c r="AX31" s="913"/>
      <c r="AY31" s="913"/>
      <c r="AZ31" s="913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905"/>
      <c r="C32" s="905"/>
      <c r="D32" s="905"/>
      <c r="E32" s="905"/>
      <c r="F32" s="905"/>
      <c r="G32" s="905"/>
      <c r="H32" s="905"/>
      <c r="I32" s="905"/>
      <c r="J32" s="905"/>
      <c r="K32" s="906"/>
      <c r="L32" s="915" t="s">
        <v>21</v>
      </c>
      <c r="M32" s="916"/>
      <c r="N32" s="869"/>
      <c r="O32" s="870"/>
      <c r="P32" s="870"/>
      <c r="Q32" s="870"/>
      <c r="R32" s="871"/>
      <c r="S32" s="869"/>
      <c r="T32" s="870"/>
      <c r="U32" s="870"/>
      <c r="V32" s="871"/>
      <c r="W32" s="869"/>
      <c r="X32" s="870"/>
      <c r="Y32" s="870"/>
      <c r="Z32" s="871"/>
      <c r="AA32" s="869"/>
      <c r="AB32" s="870"/>
      <c r="AC32" s="870"/>
      <c r="AD32" s="870"/>
      <c r="AE32" s="871"/>
      <c r="AF32" s="869"/>
      <c r="AG32" s="870"/>
      <c r="AH32" s="870"/>
      <c r="AI32" s="871"/>
      <c r="AJ32" s="869"/>
      <c r="AK32" s="870"/>
      <c r="AL32" s="870"/>
      <c r="AM32" s="871"/>
      <c r="AN32" s="869"/>
      <c r="AO32" s="870"/>
      <c r="AP32" s="870"/>
      <c r="AQ32" s="870"/>
      <c r="AR32" s="871"/>
      <c r="AS32" s="869"/>
      <c r="AT32" s="870"/>
      <c r="AU32" s="870"/>
      <c r="AV32" s="871"/>
      <c r="AW32" s="869"/>
      <c r="AX32" s="870"/>
      <c r="AY32" s="870"/>
      <c r="AZ32" s="872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905"/>
      <c r="C33" s="905"/>
      <c r="D33" s="905"/>
      <c r="E33" s="905"/>
      <c r="F33" s="905"/>
      <c r="G33" s="905"/>
      <c r="H33" s="905"/>
      <c r="I33" s="905"/>
      <c r="J33" s="905"/>
      <c r="K33" s="906"/>
      <c r="L33" s="907" t="s">
        <v>22</v>
      </c>
      <c r="M33" s="908"/>
      <c r="N33" s="873"/>
      <c r="O33" s="874"/>
      <c r="P33" s="874"/>
      <c r="Q33" s="874"/>
      <c r="R33" s="875"/>
      <c r="S33" s="873"/>
      <c r="T33" s="874"/>
      <c r="U33" s="874"/>
      <c r="V33" s="875"/>
      <c r="W33" s="873"/>
      <c r="X33" s="874"/>
      <c r="Y33" s="874"/>
      <c r="Z33" s="875"/>
      <c r="AA33" s="873"/>
      <c r="AB33" s="874"/>
      <c r="AC33" s="874"/>
      <c r="AD33" s="874"/>
      <c r="AE33" s="875"/>
      <c r="AF33" s="873"/>
      <c r="AG33" s="874"/>
      <c r="AH33" s="874"/>
      <c r="AI33" s="875"/>
      <c r="AJ33" s="873"/>
      <c r="AK33" s="874"/>
      <c r="AL33" s="874"/>
      <c r="AM33" s="875"/>
      <c r="AN33" s="873"/>
      <c r="AO33" s="874"/>
      <c r="AP33" s="874"/>
      <c r="AQ33" s="874"/>
      <c r="AR33" s="875"/>
      <c r="AS33" s="873"/>
      <c r="AT33" s="874"/>
      <c r="AU33" s="874"/>
      <c r="AV33" s="875"/>
      <c r="AW33" s="873"/>
      <c r="AX33" s="874"/>
      <c r="AY33" s="874"/>
      <c r="AZ33" s="876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905"/>
      <c r="C34" s="905"/>
      <c r="D34" s="905"/>
      <c r="E34" s="905"/>
      <c r="F34" s="905"/>
      <c r="G34" s="905"/>
      <c r="H34" s="905"/>
      <c r="I34" s="905"/>
      <c r="J34" s="905"/>
      <c r="K34" s="906"/>
      <c r="L34" s="907"/>
      <c r="M34" s="908"/>
      <c r="N34" s="873"/>
      <c r="O34" s="874"/>
      <c r="P34" s="874"/>
      <c r="Q34" s="874"/>
      <c r="R34" s="875"/>
      <c r="S34" s="873"/>
      <c r="T34" s="874"/>
      <c r="U34" s="874"/>
      <c r="V34" s="875"/>
      <c r="W34" s="873"/>
      <c r="X34" s="874"/>
      <c r="Y34" s="874"/>
      <c r="Z34" s="875"/>
      <c r="AA34" s="873"/>
      <c r="AB34" s="874"/>
      <c r="AC34" s="874"/>
      <c r="AD34" s="874"/>
      <c r="AE34" s="875"/>
      <c r="AF34" s="873"/>
      <c r="AG34" s="874"/>
      <c r="AH34" s="874"/>
      <c r="AI34" s="875"/>
      <c r="AJ34" s="873"/>
      <c r="AK34" s="874"/>
      <c r="AL34" s="874"/>
      <c r="AM34" s="875"/>
      <c r="AN34" s="873"/>
      <c r="AO34" s="874"/>
      <c r="AP34" s="874"/>
      <c r="AQ34" s="874"/>
      <c r="AR34" s="875"/>
      <c r="AS34" s="873"/>
      <c r="AT34" s="874"/>
      <c r="AU34" s="874"/>
      <c r="AV34" s="875"/>
      <c r="AW34" s="873"/>
      <c r="AX34" s="874"/>
      <c r="AY34" s="874"/>
      <c r="AZ34" s="876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901" t="s">
        <v>756</v>
      </c>
      <c r="C35" s="901"/>
      <c r="D35" s="901"/>
      <c r="E35" s="901"/>
      <c r="F35" s="901"/>
      <c r="G35" s="901"/>
      <c r="H35" s="901"/>
      <c r="I35" s="901"/>
      <c r="J35" s="901"/>
      <c r="K35" s="902"/>
      <c r="L35" s="903">
        <v>9000</v>
      </c>
      <c r="M35" s="904"/>
      <c r="N35" s="891" t="s">
        <v>24</v>
      </c>
      <c r="O35" s="892"/>
      <c r="P35" s="892"/>
      <c r="Q35" s="892"/>
      <c r="R35" s="893"/>
      <c r="S35" s="891" t="s">
        <v>24</v>
      </c>
      <c r="T35" s="892"/>
      <c r="U35" s="892"/>
      <c r="V35" s="893"/>
      <c r="W35" s="891"/>
      <c r="X35" s="892"/>
      <c r="Y35" s="892"/>
      <c r="Z35" s="893"/>
      <c r="AA35" s="891" t="s">
        <v>24</v>
      </c>
      <c r="AB35" s="892"/>
      <c r="AC35" s="892"/>
      <c r="AD35" s="892"/>
      <c r="AE35" s="893"/>
      <c r="AF35" s="891" t="s">
        <v>24</v>
      </c>
      <c r="AG35" s="892"/>
      <c r="AH35" s="892"/>
      <c r="AI35" s="893"/>
      <c r="AJ35" s="891"/>
      <c r="AK35" s="892"/>
      <c r="AL35" s="892"/>
      <c r="AM35" s="893"/>
      <c r="AN35" s="891" t="s">
        <v>24</v>
      </c>
      <c r="AO35" s="892"/>
      <c r="AP35" s="892"/>
      <c r="AQ35" s="892"/>
      <c r="AR35" s="893"/>
      <c r="AS35" s="891" t="s">
        <v>24</v>
      </c>
      <c r="AT35" s="892"/>
      <c r="AU35" s="892"/>
      <c r="AV35" s="893"/>
      <c r="AW35" s="861"/>
      <c r="AX35" s="862"/>
      <c r="AY35" s="862"/>
      <c r="AZ35" s="864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</row>
    <row r="37" spans="1:60" s="53" customFormat="1" ht="15" customHeight="1" x14ac:dyDescent="0.25">
      <c r="A37" s="119"/>
      <c r="B37" s="877" t="s">
        <v>676</v>
      </c>
      <c r="C37" s="877"/>
      <c r="D37" s="877"/>
      <c r="E37" s="877"/>
      <c r="F37" s="877"/>
      <c r="G37" s="877"/>
      <c r="H37" s="877"/>
      <c r="I37" s="877"/>
      <c r="J37" s="877"/>
      <c r="K37" s="877"/>
      <c r="L37" s="877"/>
      <c r="M37" s="877"/>
      <c r="N37" s="877"/>
      <c r="O37" s="877"/>
      <c r="P37" s="877"/>
      <c r="Q37" s="877"/>
      <c r="R37" s="877"/>
      <c r="S37" s="877"/>
      <c r="T37" s="877"/>
      <c r="U37" s="877"/>
      <c r="V37" s="877"/>
      <c r="W37" s="877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7"/>
      <c r="AM37" s="877"/>
      <c r="AN37" s="877"/>
      <c r="AO37" s="877"/>
      <c r="AP37" s="877"/>
      <c r="AQ37" s="877"/>
      <c r="AR37" s="877"/>
      <c r="AS37" s="877"/>
      <c r="AT37" s="877"/>
      <c r="AU37" s="877"/>
      <c r="AV37" s="877"/>
      <c r="AW37" s="877"/>
      <c r="AX37" s="877"/>
      <c r="AY37" s="877"/>
      <c r="AZ37" s="877"/>
      <c r="BA37" s="58"/>
    </row>
    <row r="38" spans="1:60" s="53" customFormat="1" ht="7.5" customHeight="1" x14ac:dyDescent="0.25">
      <c r="A38" s="119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58"/>
    </row>
    <row r="39" spans="1:60" s="53" customFormat="1" ht="15" customHeight="1" x14ac:dyDescent="0.25">
      <c r="A39" s="119"/>
      <c r="B39" s="875" t="s">
        <v>2</v>
      </c>
      <c r="C39" s="894"/>
      <c r="D39" s="894"/>
      <c r="E39" s="894"/>
      <c r="F39" s="894"/>
      <c r="G39" s="894"/>
      <c r="H39" s="894"/>
      <c r="I39" s="894"/>
      <c r="J39" s="894"/>
      <c r="K39" s="894"/>
      <c r="L39" s="894"/>
      <c r="M39" s="894"/>
      <c r="N39" s="894"/>
      <c r="O39" s="894"/>
      <c r="P39" s="894"/>
      <c r="Q39" s="894"/>
      <c r="R39" s="894"/>
      <c r="S39" s="894"/>
      <c r="T39" s="894"/>
      <c r="U39" s="894"/>
      <c r="V39" s="894"/>
      <c r="W39" s="897" t="s">
        <v>502</v>
      </c>
      <c r="X39" s="878"/>
      <c r="Y39" s="879"/>
      <c r="Z39" s="878" t="s">
        <v>33</v>
      </c>
      <c r="AA39" s="878"/>
      <c r="AB39" s="879"/>
      <c r="AC39" s="873" t="s">
        <v>99</v>
      </c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4"/>
      <c r="AO39" s="874"/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  <c r="BA39" s="58"/>
    </row>
    <row r="40" spans="1:60" s="53" customFormat="1" ht="15" customHeight="1" x14ac:dyDescent="0.25">
      <c r="A40" s="119"/>
      <c r="B40" s="875"/>
      <c r="C40" s="894"/>
      <c r="D40" s="894"/>
      <c r="E40" s="894"/>
      <c r="F40" s="894"/>
      <c r="G40" s="894"/>
      <c r="H40" s="894"/>
      <c r="I40" s="894"/>
      <c r="J40" s="894"/>
      <c r="K40" s="894"/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8"/>
      <c r="X40" s="880"/>
      <c r="Y40" s="881"/>
      <c r="Z40" s="880"/>
      <c r="AA40" s="880"/>
      <c r="AB40" s="881"/>
      <c r="AC40" s="897" t="s">
        <v>271</v>
      </c>
      <c r="AD40" s="878"/>
      <c r="AE40" s="878"/>
      <c r="AF40" s="878"/>
      <c r="AG40" s="878"/>
      <c r="AH40" s="878"/>
      <c r="AI40" s="878"/>
      <c r="AJ40" s="879"/>
      <c r="AK40" s="894" t="s">
        <v>6</v>
      </c>
      <c r="AL40" s="894"/>
      <c r="AM40" s="894"/>
      <c r="AN40" s="894"/>
      <c r="AO40" s="894"/>
      <c r="AP40" s="894"/>
      <c r="AQ40" s="894"/>
      <c r="AR40" s="894"/>
      <c r="AS40" s="878" t="s">
        <v>35</v>
      </c>
      <c r="AT40" s="878"/>
      <c r="AU40" s="878"/>
      <c r="AV40" s="878"/>
      <c r="AW40" s="878"/>
      <c r="AX40" s="878"/>
      <c r="AY40" s="878"/>
      <c r="AZ40" s="878"/>
      <c r="BA40" s="58"/>
    </row>
    <row r="41" spans="1:60" s="53" customFormat="1" ht="28.5" customHeight="1" x14ac:dyDescent="0.25">
      <c r="A41" s="119"/>
      <c r="B41" s="875"/>
      <c r="C41" s="894"/>
      <c r="D41" s="894"/>
      <c r="E41" s="894"/>
      <c r="F41" s="894"/>
      <c r="G41" s="894"/>
      <c r="H41" s="894"/>
      <c r="I41" s="894"/>
      <c r="J41" s="894"/>
      <c r="K41" s="894"/>
      <c r="L41" s="894"/>
      <c r="M41" s="894"/>
      <c r="N41" s="894"/>
      <c r="O41" s="894"/>
      <c r="P41" s="894"/>
      <c r="Q41" s="894"/>
      <c r="R41" s="894"/>
      <c r="S41" s="894"/>
      <c r="T41" s="894"/>
      <c r="U41" s="894"/>
      <c r="V41" s="894"/>
      <c r="W41" s="899"/>
      <c r="X41" s="882"/>
      <c r="Y41" s="883"/>
      <c r="Z41" s="882"/>
      <c r="AA41" s="882"/>
      <c r="AB41" s="883"/>
      <c r="AC41" s="899"/>
      <c r="AD41" s="882"/>
      <c r="AE41" s="882"/>
      <c r="AF41" s="882"/>
      <c r="AG41" s="882"/>
      <c r="AH41" s="882"/>
      <c r="AI41" s="882"/>
      <c r="AJ41" s="883"/>
      <c r="AK41" s="894"/>
      <c r="AL41" s="894"/>
      <c r="AM41" s="894"/>
      <c r="AN41" s="894"/>
      <c r="AO41" s="894"/>
      <c r="AP41" s="894"/>
      <c r="AQ41" s="894"/>
      <c r="AR41" s="894"/>
      <c r="AS41" s="882"/>
      <c r="AT41" s="882"/>
      <c r="AU41" s="882"/>
      <c r="AV41" s="882"/>
      <c r="AW41" s="882"/>
      <c r="AX41" s="882"/>
      <c r="AY41" s="882"/>
      <c r="AZ41" s="882"/>
      <c r="BA41" s="58"/>
    </row>
    <row r="42" spans="1:60" s="53" customFormat="1" ht="11.25" customHeight="1" thickBot="1" x14ac:dyDescent="0.3">
      <c r="A42" s="119"/>
      <c r="B42" s="885">
        <v>1</v>
      </c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54" t="s">
        <v>36</v>
      </c>
      <c r="X42" s="886"/>
      <c r="Y42" s="887"/>
      <c r="Z42" s="886" t="s">
        <v>7</v>
      </c>
      <c r="AA42" s="886"/>
      <c r="AB42" s="887"/>
      <c r="AC42" s="954" t="s">
        <v>8</v>
      </c>
      <c r="AD42" s="886"/>
      <c r="AE42" s="886"/>
      <c r="AF42" s="886"/>
      <c r="AG42" s="886"/>
      <c r="AH42" s="886"/>
      <c r="AI42" s="886"/>
      <c r="AJ42" s="887"/>
      <c r="AK42" s="954" t="s">
        <v>9</v>
      </c>
      <c r="AL42" s="886"/>
      <c r="AM42" s="886"/>
      <c r="AN42" s="886"/>
      <c r="AO42" s="886"/>
      <c r="AP42" s="886"/>
      <c r="AQ42" s="886"/>
      <c r="AR42" s="887"/>
      <c r="AS42" s="954" t="s">
        <v>10</v>
      </c>
      <c r="AT42" s="886"/>
      <c r="AU42" s="886"/>
      <c r="AV42" s="886"/>
      <c r="AW42" s="886"/>
      <c r="AX42" s="886"/>
      <c r="AY42" s="886"/>
      <c r="AZ42" s="886"/>
      <c r="BA42" s="58"/>
    </row>
    <row r="43" spans="1:60" s="53" customFormat="1" ht="18" customHeight="1" x14ac:dyDescent="0.25">
      <c r="A43" s="119"/>
      <c r="B43" s="948"/>
      <c r="C43" s="949"/>
      <c r="D43" s="949"/>
      <c r="E43" s="949"/>
      <c r="F43" s="949"/>
      <c r="G43" s="949"/>
      <c r="H43" s="949"/>
      <c r="I43" s="949"/>
      <c r="J43" s="949"/>
      <c r="K43" s="949"/>
      <c r="L43" s="949"/>
      <c r="M43" s="949"/>
      <c r="N43" s="949"/>
      <c r="O43" s="949"/>
      <c r="P43" s="949"/>
      <c r="Q43" s="949"/>
      <c r="R43" s="949"/>
      <c r="S43" s="949"/>
      <c r="T43" s="949"/>
      <c r="U43" s="949"/>
      <c r="V43" s="950"/>
      <c r="W43" s="867"/>
      <c r="X43" s="868"/>
      <c r="Y43" s="868"/>
      <c r="Z43" s="951" t="s">
        <v>21</v>
      </c>
      <c r="AA43" s="868"/>
      <c r="AB43" s="952"/>
      <c r="AC43" s="869"/>
      <c r="AD43" s="870"/>
      <c r="AE43" s="870"/>
      <c r="AF43" s="870"/>
      <c r="AG43" s="870"/>
      <c r="AH43" s="870"/>
      <c r="AI43" s="870"/>
      <c r="AJ43" s="871"/>
      <c r="AK43" s="869"/>
      <c r="AL43" s="870"/>
      <c r="AM43" s="870"/>
      <c r="AN43" s="870"/>
      <c r="AO43" s="870"/>
      <c r="AP43" s="870"/>
      <c r="AQ43" s="870"/>
      <c r="AR43" s="871"/>
      <c r="AS43" s="869"/>
      <c r="AT43" s="870"/>
      <c r="AU43" s="870"/>
      <c r="AV43" s="870"/>
      <c r="AW43" s="870"/>
      <c r="AX43" s="870"/>
      <c r="AY43" s="870"/>
      <c r="AZ43" s="872"/>
      <c r="BA43" s="58"/>
    </row>
    <row r="44" spans="1:60" s="53" customFormat="1" ht="18" customHeight="1" x14ac:dyDescent="0.25">
      <c r="A44" s="119"/>
      <c r="B44" s="875"/>
      <c r="C44" s="894"/>
      <c r="D44" s="894"/>
      <c r="E44" s="894"/>
      <c r="F44" s="894"/>
      <c r="G44" s="894"/>
      <c r="H44" s="894"/>
      <c r="I44" s="894"/>
      <c r="J44" s="894"/>
      <c r="K44" s="894"/>
      <c r="L44" s="894"/>
      <c r="M44" s="894"/>
      <c r="N44" s="894"/>
      <c r="O44" s="894"/>
      <c r="P44" s="894"/>
      <c r="Q44" s="894"/>
      <c r="R44" s="894"/>
      <c r="S44" s="894"/>
      <c r="T44" s="894"/>
      <c r="U44" s="894"/>
      <c r="V44" s="873"/>
      <c r="W44" s="895"/>
      <c r="X44" s="874"/>
      <c r="Y44" s="874"/>
      <c r="Z44" s="896" t="s">
        <v>22</v>
      </c>
      <c r="AA44" s="856"/>
      <c r="AB44" s="857"/>
      <c r="AC44" s="873"/>
      <c r="AD44" s="874"/>
      <c r="AE44" s="874"/>
      <c r="AF44" s="874"/>
      <c r="AG44" s="874"/>
      <c r="AH44" s="874"/>
      <c r="AI44" s="874"/>
      <c r="AJ44" s="875"/>
      <c r="AK44" s="873"/>
      <c r="AL44" s="874"/>
      <c r="AM44" s="874"/>
      <c r="AN44" s="874"/>
      <c r="AO44" s="874"/>
      <c r="AP44" s="874"/>
      <c r="AQ44" s="874"/>
      <c r="AR44" s="875"/>
      <c r="AS44" s="873"/>
      <c r="AT44" s="874"/>
      <c r="AU44" s="874"/>
      <c r="AV44" s="874"/>
      <c r="AW44" s="874"/>
      <c r="AX44" s="874"/>
      <c r="AY44" s="874"/>
      <c r="AZ44" s="876"/>
      <c r="BA44" s="58"/>
    </row>
    <row r="45" spans="1:60" s="53" customFormat="1" ht="18.75" customHeight="1" thickBot="1" x14ac:dyDescent="0.3">
      <c r="A45" s="119"/>
      <c r="B45" s="948"/>
      <c r="C45" s="949"/>
      <c r="D45" s="949"/>
      <c r="E45" s="949"/>
      <c r="F45" s="949"/>
      <c r="G45" s="949"/>
      <c r="H45" s="949"/>
      <c r="I45" s="949"/>
      <c r="J45" s="949"/>
      <c r="K45" s="949"/>
      <c r="L45" s="949"/>
      <c r="M45" s="949"/>
      <c r="N45" s="949"/>
      <c r="O45" s="949"/>
      <c r="P45" s="949"/>
      <c r="Q45" s="949"/>
      <c r="R45" s="949"/>
      <c r="S45" s="949"/>
      <c r="T45" s="949"/>
      <c r="U45" s="949"/>
      <c r="V45" s="950"/>
      <c r="W45" s="955"/>
      <c r="X45" s="956"/>
      <c r="Y45" s="956"/>
      <c r="Z45" s="957"/>
      <c r="AA45" s="859"/>
      <c r="AB45" s="860"/>
      <c r="AC45" s="861"/>
      <c r="AD45" s="862"/>
      <c r="AE45" s="862"/>
      <c r="AF45" s="862"/>
      <c r="AG45" s="862"/>
      <c r="AH45" s="862"/>
      <c r="AI45" s="862"/>
      <c r="AJ45" s="863"/>
      <c r="AK45" s="861"/>
      <c r="AL45" s="862"/>
      <c r="AM45" s="862"/>
      <c r="AN45" s="862"/>
      <c r="AO45" s="862"/>
      <c r="AP45" s="862"/>
      <c r="AQ45" s="862"/>
      <c r="AR45" s="863"/>
      <c r="AS45" s="861"/>
      <c r="AT45" s="862"/>
      <c r="AU45" s="862"/>
      <c r="AV45" s="862"/>
      <c r="AW45" s="862"/>
      <c r="AX45" s="862"/>
      <c r="AY45" s="862"/>
      <c r="AZ45" s="864"/>
      <c r="BA45" s="58"/>
    </row>
    <row r="46" spans="1:60" s="53" customFormat="1" ht="15" customHeight="1" x14ac:dyDescent="0.25">
      <c r="A46" s="119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5"/>
      <c r="P46" s="285"/>
      <c r="Q46" s="284"/>
      <c r="R46" s="284"/>
      <c r="S46" s="284"/>
      <c r="T46" s="284"/>
      <c r="U46" s="284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7"/>
      <c r="AI46" s="287"/>
      <c r="AJ46" s="287"/>
      <c r="AK46" s="287"/>
      <c r="AL46" s="287"/>
      <c r="AM46" s="287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58"/>
    </row>
    <row r="47" spans="1:60" s="53" customFormat="1" ht="36.75" customHeight="1" x14ac:dyDescent="0.25">
      <c r="A47" s="119"/>
      <c r="B47" s="993" t="s">
        <v>913</v>
      </c>
      <c r="C47" s="993"/>
      <c r="D47" s="993"/>
      <c r="E47" s="993"/>
      <c r="F47" s="993"/>
      <c r="G47" s="993"/>
      <c r="H47" s="993"/>
      <c r="I47" s="993"/>
      <c r="J47" s="993"/>
      <c r="K47" s="993"/>
      <c r="L47" s="993"/>
      <c r="M47" s="993"/>
      <c r="N47" s="993"/>
      <c r="O47" s="993"/>
      <c r="P47" s="993"/>
      <c r="Q47" s="993"/>
      <c r="R47" s="993"/>
      <c r="S47" s="993"/>
      <c r="T47" s="993"/>
      <c r="U47" s="993"/>
      <c r="V47" s="993"/>
      <c r="W47" s="993"/>
      <c r="X47" s="993"/>
      <c r="Y47" s="993"/>
      <c r="Z47" s="993"/>
      <c r="AA47" s="993"/>
      <c r="AB47" s="993"/>
      <c r="AC47" s="993"/>
      <c r="AD47" s="993"/>
      <c r="AE47" s="993"/>
      <c r="AF47" s="993"/>
      <c r="AG47" s="993"/>
      <c r="AH47" s="993"/>
      <c r="AI47" s="993"/>
      <c r="AJ47" s="993"/>
      <c r="AK47" s="993"/>
      <c r="AL47" s="993"/>
      <c r="AM47" s="993"/>
      <c r="AN47" s="993"/>
      <c r="AO47" s="993"/>
      <c r="AP47" s="993"/>
      <c r="AQ47" s="993"/>
      <c r="AR47" s="993"/>
      <c r="AS47" s="993"/>
      <c r="AT47" s="993"/>
      <c r="AU47" s="993"/>
      <c r="AV47" s="993"/>
      <c r="AW47" s="993"/>
      <c r="AX47" s="993"/>
      <c r="AY47" s="993"/>
      <c r="AZ47" s="993"/>
      <c r="BA47" s="58"/>
    </row>
    <row r="49" spans="2:52" x14ac:dyDescent="0.25">
      <c r="B49" s="877" t="s">
        <v>677</v>
      </c>
      <c r="C49" s="877"/>
      <c r="D49" s="877"/>
      <c r="E49" s="877"/>
      <c r="F49" s="877"/>
      <c r="G49" s="877"/>
      <c r="H49" s="877"/>
      <c r="I49" s="877"/>
      <c r="J49" s="877"/>
      <c r="K49" s="877"/>
      <c r="L49" s="877"/>
      <c r="M49" s="877"/>
      <c r="N49" s="877"/>
      <c r="O49" s="877"/>
      <c r="P49" s="877"/>
      <c r="Q49" s="877"/>
      <c r="R49" s="877"/>
      <c r="S49" s="877"/>
      <c r="T49" s="877"/>
      <c r="U49" s="877"/>
      <c r="V49" s="877"/>
      <c r="W49" s="877"/>
      <c r="X49" s="877"/>
      <c r="Y49" s="877"/>
      <c r="Z49" s="877"/>
      <c r="AA49" s="877"/>
      <c r="AB49" s="877"/>
      <c r="AC49" s="877"/>
      <c r="AD49" s="877"/>
      <c r="AE49" s="877"/>
      <c r="AF49" s="877"/>
      <c r="AG49" s="877"/>
      <c r="AH49" s="877"/>
      <c r="AI49" s="877"/>
      <c r="AJ49" s="877"/>
      <c r="AK49" s="877"/>
      <c r="AL49" s="877"/>
      <c r="AM49" s="877"/>
      <c r="AN49" s="877"/>
      <c r="AO49" s="877"/>
      <c r="AP49" s="877"/>
      <c r="AQ49" s="877"/>
      <c r="AR49" s="877"/>
      <c r="AS49" s="877"/>
      <c r="AT49" s="877"/>
      <c r="AU49" s="877"/>
      <c r="AV49" s="877"/>
      <c r="AW49" s="877"/>
      <c r="AX49" s="877"/>
      <c r="AY49" s="877"/>
      <c r="AZ49" s="877"/>
    </row>
    <row r="50" spans="2:52" x14ac:dyDescent="0.25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</row>
    <row r="51" spans="2:52" x14ac:dyDescent="0.25">
      <c r="B51" s="878" t="s">
        <v>2</v>
      </c>
      <c r="C51" s="878"/>
      <c r="D51" s="878"/>
      <c r="E51" s="878"/>
      <c r="F51" s="878"/>
      <c r="G51" s="878"/>
      <c r="H51" s="878"/>
      <c r="I51" s="878"/>
      <c r="J51" s="878"/>
      <c r="K51" s="878"/>
      <c r="L51" s="878"/>
      <c r="M51" s="878"/>
      <c r="N51" s="878"/>
      <c r="O51" s="878"/>
      <c r="P51" s="878"/>
      <c r="Q51" s="878"/>
      <c r="R51" s="878"/>
      <c r="S51" s="878"/>
      <c r="T51" s="878"/>
      <c r="U51" s="878"/>
      <c r="V51" s="878"/>
      <c r="W51" s="878"/>
      <c r="X51" s="878"/>
      <c r="Y51" s="879"/>
      <c r="Z51" s="878" t="s">
        <v>33</v>
      </c>
      <c r="AA51" s="878"/>
      <c r="AB51" s="879"/>
      <c r="AC51" s="873" t="s">
        <v>99</v>
      </c>
      <c r="AD51" s="874"/>
      <c r="AE51" s="874"/>
      <c r="AF51" s="874"/>
      <c r="AG51" s="874"/>
      <c r="AH51" s="874"/>
      <c r="AI51" s="874"/>
      <c r="AJ51" s="874"/>
      <c r="AK51" s="874"/>
      <c r="AL51" s="874"/>
      <c r="AM51" s="874"/>
      <c r="AN51" s="874"/>
      <c r="AO51" s="874"/>
      <c r="AP51" s="874"/>
      <c r="AQ51" s="874"/>
      <c r="AR51" s="874"/>
      <c r="AS51" s="874"/>
      <c r="AT51" s="874"/>
      <c r="AU51" s="874"/>
      <c r="AV51" s="874"/>
      <c r="AW51" s="874"/>
      <c r="AX51" s="874"/>
      <c r="AY51" s="874"/>
      <c r="AZ51" s="874"/>
    </row>
    <row r="52" spans="2:52" x14ac:dyDescent="0.25">
      <c r="B52" s="880"/>
      <c r="C52" s="880"/>
      <c r="D52" s="880"/>
      <c r="E52" s="880"/>
      <c r="F52" s="880"/>
      <c r="G52" s="880"/>
      <c r="H52" s="880"/>
      <c r="I52" s="880"/>
      <c r="J52" s="880"/>
      <c r="K52" s="880"/>
      <c r="L52" s="880"/>
      <c r="M52" s="880"/>
      <c r="N52" s="880"/>
      <c r="O52" s="880"/>
      <c r="P52" s="880"/>
      <c r="Q52" s="880"/>
      <c r="R52" s="880"/>
      <c r="S52" s="880"/>
      <c r="T52" s="880"/>
      <c r="U52" s="880"/>
      <c r="V52" s="880"/>
      <c r="W52" s="880"/>
      <c r="X52" s="880"/>
      <c r="Y52" s="881"/>
      <c r="Z52" s="880"/>
      <c r="AA52" s="880"/>
      <c r="AB52" s="881"/>
      <c r="AC52" s="897" t="s">
        <v>271</v>
      </c>
      <c r="AD52" s="878"/>
      <c r="AE52" s="878"/>
      <c r="AF52" s="878"/>
      <c r="AG52" s="878"/>
      <c r="AH52" s="878"/>
      <c r="AI52" s="878"/>
      <c r="AJ52" s="879"/>
      <c r="AK52" s="894" t="s">
        <v>6</v>
      </c>
      <c r="AL52" s="894"/>
      <c r="AM52" s="894"/>
      <c r="AN52" s="894"/>
      <c r="AO52" s="894"/>
      <c r="AP52" s="894"/>
      <c r="AQ52" s="894"/>
      <c r="AR52" s="894"/>
      <c r="AS52" s="878" t="s">
        <v>35</v>
      </c>
      <c r="AT52" s="878"/>
      <c r="AU52" s="878"/>
      <c r="AV52" s="878"/>
      <c r="AW52" s="878"/>
      <c r="AX52" s="878"/>
      <c r="AY52" s="878"/>
      <c r="AZ52" s="878"/>
    </row>
    <row r="53" spans="2:52" ht="23.25" customHeight="1" x14ac:dyDescent="0.25">
      <c r="B53" s="882"/>
      <c r="C53" s="882"/>
      <c r="D53" s="882"/>
      <c r="E53" s="882"/>
      <c r="F53" s="882"/>
      <c r="G53" s="882"/>
      <c r="H53" s="882"/>
      <c r="I53" s="882"/>
      <c r="J53" s="882"/>
      <c r="K53" s="882"/>
      <c r="L53" s="882"/>
      <c r="M53" s="882"/>
      <c r="N53" s="882"/>
      <c r="O53" s="882"/>
      <c r="P53" s="882"/>
      <c r="Q53" s="882"/>
      <c r="R53" s="882"/>
      <c r="S53" s="882"/>
      <c r="T53" s="882"/>
      <c r="U53" s="882"/>
      <c r="V53" s="882"/>
      <c r="W53" s="882"/>
      <c r="X53" s="882"/>
      <c r="Y53" s="883"/>
      <c r="Z53" s="882"/>
      <c r="AA53" s="882"/>
      <c r="AB53" s="883"/>
      <c r="AC53" s="899"/>
      <c r="AD53" s="882"/>
      <c r="AE53" s="882"/>
      <c r="AF53" s="882"/>
      <c r="AG53" s="882"/>
      <c r="AH53" s="882"/>
      <c r="AI53" s="882"/>
      <c r="AJ53" s="883"/>
      <c r="AK53" s="894"/>
      <c r="AL53" s="894"/>
      <c r="AM53" s="894"/>
      <c r="AN53" s="894"/>
      <c r="AO53" s="894"/>
      <c r="AP53" s="894"/>
      <c r="AQ53" s="894"/>
      <c r="AR53" s="894"/>
      <c r="AS53" s="882"/>
      <c r="AT53" s="882"/>
      <c r="AU53" s="882"/>
      <c r="AV53" s="882"/>
      <c r="AW53" s="882"/>
      <c r="AX53" s="882"/>
      <c r="AY53" s="882"/>
      <c r="AZ53" s="882"/>
    </row>
    <row r="54" spans="2:52" s="396" customFormat="1" ht="12" thickBot="1" x14ac:dyDescent="0.25">
      <c r="B54" s="884">
        <v>1</v>
      </c>
      <c r="C54" s="884"/>
      <c r="D54" s="884"/>
      <c r="E54" s="884"/>
      <c r="F54" s="884"/>
      <c r="G54" s="884"/>
      <c r="H54" s="884"/>
      <c r="I54" s="884"/>
      <c r="J54" s="884"/>
      <c r="K54" s="884"/>
      <c r="L54" s="884"/>
      <c r="M54" s="884"/>
      <c r="N54" s="884"/>
      <c r="O54" s="884"/>
      <c r="P54" s="884"/>
      <c r="Q54" s="884"/>
      <c r="R54" s="884"/>
      <c r="S54" s="884"/>
      <c r="T54" s="884"/>
      <c r="U54" s="884"/>
      <c r="V54" s="884"/>
      <c r="W54" s="884"/>
      <c r="X54" s="884"/>
      <c r="Y54" s="885"/>
      <c r="Z54" s="886" t="s">
        <v>7</v>
      </c>
      <c r="AA54" s="886"/>
      <c r="AB54" s="887"/>
      <c r="AC54" s="888" t="s">
        <v>8</v>
      </c>
      <c r="AD54" s="889"/>
      <c r="AE54" s="889"/>
      <c r="AF54" s="889"/>
      <c r="AG54" s="889"/>
      <c r="AH54" s="889"/>
      <c r="AI54" s="889"/>
      <c r="AJ54" s="890"/>
      <c r="AK54" s="888" t="s">
        <v>9</v>
      </c>
      <c r="AL54" s="889"/>
      <c r="AM54" s="889"/>
      <c r="AN54" s="889"/>
      <c r="AO54" s="889"/>
      <c r="AP54" s="889"/>
      <c r="AQ54" s="889"/>
      <c r="AR54" s="890"/>
      <c r="AS54" s="888" t="s">
        <v>10</v>
      </c>
      <c r="AT54" s="889"/>
      <c r="AU54" s="889"/>
      <c r="AV54" s="889"/>
      <c r="AW54" s="889"/>
      <c r="AX54" s="889"/>
      <c r="AY54" s="889"/>
      <c r="AZ54" s="889"/>
    </row>
    <row r="55" spans="2:52" ht="29.25" customHeight="1" x14ac:dyDescent="0.25">
      <c r="B55" s="865" t="s">
        <v>771</v>
      </c>
      <c r="C55" s="865"/>
      <c r="D55" s="865"/>
      <c r="E55" s="865"/>
      <c r="F55" s="865"/>
      <c r="G55" s="865"/>
      <c r="H55" s="865"/>
      <c r="I55" s="865"/>
      <c r="J55" s="865"/>
      <c r="K55" s="865"/>
      <c r="L55" s="865"/>
      <c r="M55" s="865"/>
      <c r="N55" s="865"/>
      <c r="O55" s="865"/>
      <c r="P55" s="865"/>
      <c r="Q55" s="865"/>
      <c r="R55" s="865"/>
      <c r="S55" s="865"/>
      <c r="T55" s="865"/>
      <c r="U55" s="865"/>
      <c r="V55" s="865"/>
      <c r="W55" s="865"/>
      <c r="X55" s="865"/>
      <c r="Y55" s="866"/>
      <c r="Z55" s="867" t="s">
        <v>21</v>
      </c>
      <c r="AA55" s="868"/>
      <c r="AB55" s="868"/>
      <c r="AC55" s="869"/>
      <c r="AD55" s="870"/>
      <c r="AE55" s="870"/>
      <c r="AF55" s="870"/>
      <c r="AG55" s="870"/>
      <c r="AH55" s="870"/>
      <c r="AI55" s="870"/>
      <c r="AJ55" s="871"/>
      <c r="AK55" s="869"/>
      <c r="AL55" s="870"/>
      <c r="AM55" s="870"/>
      <c r="AN55" s="870"/>
      <c r="AO55" s="870"/>
      <c r="AP55" s="870"/>
      <c r="AQ55" s="870"/>
      <c r="AR55" s="871"/>
      <c r="AS55" s="869"/>
      <c r="AT55" s="870"/>
      <c r="AU55" s="870"/>
      <c r="AV55" s="870"/>
      <c r="AW55" s="870"/>
      <c r="AX55" s="870"/>
      <c r="AY55" s="870"/>
      <c r="AZ55" s="872"/>
    </row>
    <row r="56" spans="2:52" ht="15" customHeight="1" x14ac:dyDescent="0.25">
      <c r="B56" s="853" t="s">
        <v>765</v>
      </c>
      <c r="C56" s="853"/>
      <c r="D56" s="853"/>
      <c r="E56" s="853"/>
      <c r="F56" s="853"/>
      <c r="G56" s="853"/>
      <c r="H56" s="853"/>
      <c r="I56" s="853"/>
      <c r="J56" s="853"/>
      <c r="K56" s="853"/>
      <c r="L56" s="853"/>
      <c r="M56" s="853"/>
      <c r="N56" s="853"/>
      <c r="O56" s="853"/>
      <c r="P56" s="853"/>
      <c r="Q56" s="853"/>
      <c r="R56" s="853"/>
      <c r="S56" s="853"/>
      <c r="T56" s="853"/>
      <c r="U56" s="853"/>
      <c r="V56" s="853"/>
      <c r="W56" s="853"/>
      <c r="X56" s="853"/>
      <c r="Y56" s="854"/>
      <c r="Z56" s="855" t="s">
        <v>22</v>
      </c>
      <c r="AA56" s="856"/>
      <c r="AB56" s="857"/>
      <c r="AC56" s="873"/>
      <c r="AD56" s="874"/>
      <c r="AE56" s="874"/>
      <c r="AF56" s="874"/>
      <c r="AG56" s="874"/>
      <c r="AH56" s="874"/>
      <c r="AI56" s="874"/>
      <c r="AJ56" s="875"/>
      <c r="AK56" s="873"/>
      <c r="AL56" s="874"/>
      <c r="AM56" s="874"/>
      <c r="AN56" s="874"/>
      <c r="AO56" s="874"/>
      <c r="AP56" s="874"/>
      <c r="AQ56" s="874"/>
      <c r="AR56" s="875"/>
      <c r="AS56" s="873"/>
      <c r="AT56" s="874"/>
      <c r="AU56" s="874"/>
      <c r="AV56" s="874"/>
      <c r="AW56" s="874"/>
      <c r="AX56" s="874"/>
      <c r="AY56" s="874"/>
      <c r="AZ56" s="876"/>
    </row>
    <row r="57" spans="2:52" ht="15" customHeight="1" x14ac:dyDescent="0.25">
      <c r="B57" s="853" t="s">
        <v>766</v>
      </c>
      <c r="C57" s="853"/>
      <c r="D57" s="853"/>
      <c r="E57" s="853"/>
      <c r="F57" s="853"/>
      <c r="G57" s="853"/>
      <c r="H57" s="853"/>
      <c r="I57" s="853"/>
      <c r="J57" s="853"/>
      <c r="K57" s="853"/>
      <c r="L57" s="853"/>
      <c r="M57" s="853"/>
      <c r="N57" s="853"/>
      <c r="O57" s="853"/>
      <c r="P57" s="853"/>
      <c r="Q57" s="853"/>
      <c r="R57" s="853"/>
      <c r="S57" s="853"/>
      <c r="T57" s="853"/>
      <c r="U57" s="853"/>
      <c r="V57" s="853"/>
      <c r="W57" s="853"/>
      <c r="X57" s="853"/>
      <c r="Y57" s="854"/>
      <c r="Z57" s="855" t="s">
        <v>23</v>
      </c>
      <c r="AA57" s="856"/>
      <c r="AB57" s="857"/>
      <c r="AC57" s="665"/>
      <c r="AD57" s="661"/>
      <c r="AE57" s="661"/>
      <c r="AF57" s="661"/>
      <c r="AG57" s="661"/>
      <c r="AH57" s="661"/>
      <c r="AI57" s="661"/>
      <c r="AJ57" s="662"/>
      <c r="AK57" s="665"/>
      <c r="AL57" s="661"/>
      <c r="AM57" s="661"/>
      <c r="AN57" s="661"/>
      <c r="AO57" s="661"/>
      <c r="AP57" s="661"/>
      <c r="AQ57" s="661"/>
      <c r="AR57" s="662"/>
      <c r="AS57" s="665"/>
      <c r="AT57" s="661"/>
      <c r="AU57" s="661"/>
      <c r="AV57" s="661"/>
      <c r="AW57" s="661"/>
      <c r="AX57" s="661"/>
      <c r="AY57" s="661"/>
      <c r="AZ57" s="667"/>
    </row>
    <row r="58" spans="2:52" ht="18.75" customHeight="1" x14ac:dyDescent="0.25">
      <c r="B58" s="853" t="s">
        <v>767</v>
      </c>
      <c r="C58" s="853"/>
      <c r="D58" s="853"/>
      <c r="E58" s="853"/>
      <c r="F58" s="853"/>
      <c r="G58" s="853"/>
      <c r="H58" s="853"/>
      <c r="I58" s="853"/>
      <c r="J58" s="853"/>
      <c r="K58" s="853"/>
      <c r="L58" s="853"/>
      <c r="M58" s="853"/>
      <c r="N58" s="853"/>
      <c r="O58" s="853"/>
      <c r="P58" s="853"/>
      <c r="Q58" s="853"/>
      <c r="R58" s="853"/>
      <c r="S58" s="853"/>
      <c r="T58" s="853"/>
      <c r="U58" s="853"/>
      <c r="V58" s="853"/>
      <c r="W58" s="853"/>
      <c r="X58" s="853"/>
      <c r="Y58" s="854"/>
      <c r="Z58" s="832" t="s">
        <v>460</v>
      </c>
      <c r="AA58" s="833"/>
      <c r="AB58" s="834"/>
      <c r="AC58" s="665"/>
      <c r="AD58" s="661"/>
      <c r="AE58" s="661"/>
      <c r="AF58" s="661"/>
      <c r="AG58" s="661"/>
      <c r="AH58" s="661"/>
      <c r="AI58" s="661"/>
      <c r="AJ58" s="662"/>
      <c r="AK58" s="665"/>
      <c r="AL58" s="661"/>
      <c r="AM58" s="661"/>
      <c r="AN58" s="661"/>
      <c r="AO58" s="661"/>
      <c r="AP58" s="661"/>
      <c r="AQ58" s="661"/>
      <c r="AR58" s="662"/>
      <c r="AS58" s="665"/>
      <c r="AT58" s="661"/>
      <c r="AU58" s="661"/>
      <c r="AV58" s="661"/>
      <c r="AW58" s="661"/>
      <c r="AX58" s="661"/>
      <c r="AY58" s="661"/>
      <c r="AZ58" s="667"/>
    </row>
    <row r="59" spans="2:52" ht="18.75" customHeight="1" thickBot="1" x14ac:dyDescent="0.3">
      <c r="B59" s="853" t="s">
        <v>768</v>
      </c>
      <c r="C59" s="853"/>
      <c r="D59" s="853"/>
      <c r="E59" s="853"/>
      <c r="F59" s="853"/>
      <c r="G59" s="853"/>
      <c r="H59" s="853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3"/>
      <c r="X59" s="853"/>
      <c r="Y59" s="854"/>
      <c r="Z59" s="858" t="s">
        <v>461</v>
      </c>
      <c r="AA59" s="859"/>
      <c r="AB59" s="860"/>
      <c r="AC59" s="861"/>
      <c r="AD59" s="862"/>
      <c r="AE59" s="862"/>
      <c r="AF59" s="862"/>
      <c r="AG59" s="862"/>
      <c r="AH59" s="862"/>
      <c r="AI59" s="862"/>
      <c r="AJ59" s="863"/>
      <c r="AK59" s="861"/>
      <c r="AL59" s="862"/>
      <c r="AM59" s="862"/>
      <c r="AN59" s="862"/>
      <c r="AO59" s="862"/>
      <c r="AP59" s="862"/>
      <c r="AQ59" s="862"/>
      <c r="AR59" s="863"/>
      <c r="AS59" s="861"/>
      <c r="AT59" s="862"/>
      <c r="AU59" s="862"/>
      <c r="AV59" s="862"/>
      <c r="AW59" s="862"/>
      <c r="AX59" s="862"/>
      <c r="AY59" s="862"/>
      <c r="AZ59" s="864"/>
    </row>
    <row r="60" spans="2:52" ht="16.5" x14ac:dyDescent="0.25">
      <c r="B60" s="824"/>
      <c r="C60" s="835"/>
      <c r="D60" s="835"/>
      <c r="E60" s="835"/>
      <c r="F60" s="835"/>
      <c r="G60" s="835"/>
      <c r="H60" s="835"/>
      <c r="I60" s="835"/>
      <c r="J60" s="835"/>
      <c r="K60" s="835"/>
      <c r="L60" s="835"/>
      <c r="M60" s="835"/>
      <c r="N60" s="835"/>
      <c r="O60" s="835"/>
      <c r="P60" s="835"/>
      <c r="Q60" s="835"/>
      <c r="R60" s="835"/>
      <c r="S60" s="835"/>
      <c r="T60" s="835"/>
      <c r="U60" s="835"/>
      <c r="V60" s="835"/>
      <c r="W60" s="835"/>
      <c r="X60" s="835"/>
      <c r="Y60" s="835"/>
      <c r="Z60" s="835"/>
      <c r="AA60" s="835"/>
      <c r="AB60" s="835"/>
      <c r="AC60" s="835"/>
      <c r="AD60" s="835"/>
      <c r="AE60" s="835"/>
      <c r="AF60" s="835"/>
      <c r="AG60" s="835"/>
      <c r="AH60" s="835"/>
      <c r="AI60" s="835"/>
      <c r="AJ60" s="835"/>
      <c r="AK60" s="835"/>
      <c r="AL60" s="835"/>
      <c r="AM60" s="835"/>
      <c r="AN60" s="835"/>
      <c r="AO60" s="835"/>
      <c r="AP60" s="835"/>
      <c r="AQ60" s="835"/>
      <c r="AR60" s="835"/>
      <c r="AS60" s="835"/>
      <c r="AT60" s="835"/>
      <c r="AU60" s="835"/>
      <c r="AV60" s="835"/>
      <c r="AW60" s="835"/>
      <c r="AX60" s="835"/>
      <c r="AY60" s="835"/>
      <c r="AZ60" s="835"/>
    </row>
    <row r="61" spans="2:52" ht="42" customHeight="1" x14ac:dyDescent="0.25">
      <c r="B61" s="836" t="s">
        <v>912</v>
      </c>
      <c r="C61" s="836"/>
      <c r="D61" s="836"/>
      <c r="E61" s="836"/>
      <c r="F61" s="836"/>
      <c r="G61" s="836"/>
      <c r="H61" s="836"/>
      <c r="I61" s="836"/>
      <c r="J61" s="836"/>
      <c r="K61" s="836"/>
      <c r="L61" s="836"/>
      <c r="M61" s="836"/>
      <c r="N61" s="836"/>
      <c r="O61" s="836"/>
      <c r="P61" s="836"/>
      <c r="Q61" s="836"/>
      <c r="R61" s="836"/>
      <c r="S61" s="836"/>
      <c r="T61" s="836"/>
      <c r="U61" s="836"/>
      <c r="V61" s="836"/>
      <c r="W61" s="836"/>
      <c r="X61" s="836"/>
      <c r="Y61" s="836"/>
      <c r="Z61" s="836"/>
      <c r="AA61" s="836"/>
      <c r="AB61" s="836"/>
      <c r="AC61" s="836"/>
      <c r="AD61" s="836"/>
      <c r="AE61" s="836"/>
      <c r="AF61" s="836"/>
      <c r="AG61" s="836"/>
      <c r="AH61" s="836"/>
      <c r="AI61" s="836"/>
      <c r="AJ61" s="836"/>
      <c r="AK61" s="836"/>
      <c r="AL61" s="836"/>
      <c r="AM61" s="836"/>
      <c r="AN61" s="836"/>
      <c r="AO61" s="836"/>
      <c r="AP61" s="836"/>
      <c r="AQ61" s="836"/>
      <c r="AR61" s="836"/>
      <c r="AS61" s="836"/>
      <c r="AT61" s="836"/>
      <c r="AU61" s="836"/>
      <c r="AV61" s="836"/>
      <c r="AW61" s="836"/>
      <c r="AX61" s="836"/>
      <c r="AY61" s="836"/>
      <c r="AZ61" s="836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30" t="s">
        <v>836</v>
      </c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  <c r="Y1" s="1231"/>
      <c r="Z1" s="1231"/>
      <c r="AA1" s="1231"/>
      <c r="AB1" s="1231"/>
      <c r="AC1" s="1231"/>
      <c r="AD1" s="1231"/>
      <c r="AE1" s="1231"/>
      <c r="AF1" s="1231"/>
      <c r="AG1" s="1231"/>
      <c r="AH1" s="1231"/>
      <c r="AI1" s="1231"/>
      <c r="AJ1" s="1231"/>
      <c r="AK1" s="1231"/>
      <c r="AL1" s="1231"/>
      <c r="AM1" s="1231"/>
      <c r="AN1" s="1231"/>
      <c r="AO1" s="1231"/>
      <c r="AP1" s="1231"/>
      <c r="AQ1" s="1231"/>
      <c r="AR1" s="1231"/>
      <c r="AS1" s="1231"/>
      <c r="AT1" s="1231"/>
      <c r="AU1" s="1231"/>
      <c r="AV1" s="1231"/>
      <c r="AW1" s="1231"/>
      <c r="AX1" s="1231"/>
      <c r="AY1" s="1231"/>
      <c r="AZ1" s="1231"/>
      <c r="BA1" s="119"/>
    </row>
    <row r="2" spans="1:58" customFormat="1" ht="12.7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27"/>
      <c r="AJ3" s="427"/>
      <c r="AK3" s="427"/>
      <c r="AL3" s="427"/>
      <c r="AM3" s="427"/>
      <c r="AN3" s="427"/>
      <c r="AO3" s="427"/>
      <c r="AP3" s="427"/>
      <c r="AQ3" s="348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826"/>
      <c r="AR5" s="826"/>
      <c r="AS5" s="826"/>
      <c r="AT5" s="826"/>
      <c r="AU5" s="943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s="4" customFormat="1" ht="1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9"/>
      <c r="B12" s="975" t="s">
        <v>837</v>
      </c>
      <c r="C12" s="976"/>
      <c r="D12" s="976"/>
      <c r="E12" s="976"/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976"/>
      <c r="S12" s="976"/>
      <c r="T12" s="976"/>
      <c r="U12" s="976"/>
      <c r="V12" s="976"/>
      <c r="W12" s="976"/>
      <c r="X12" s="976"/>
      <c r="Y12" s="976"/>
      <c r="Z12" s="976"/>
      <c r="AA12" s="976"/>
      <c r="AB12" s="976"/>
      <c r="AC12" s="976"/>
      <c r="AD12" s="976"/>
      <c r="AE12" s="976"/>
      <c r="AF12" s="976"/>
      <c r="AG12" s="976"/>
      <c r="AH12" s="976"/>
      <c r="AI12" s="976"/>
      <c r="AJ12" s="976"/>
      <c r="AK12" s="976"/>
      <c r="AL12" s="976"/>
      <c r="AM12" s="976"/>
      <c r="AN12" s="976"/>
      <c r="AO12" s="976"/>
      <c r="AP12" s="976"/>
      <c r="AQ12" s="976"/>
      <c r="AR12" s="976"/>
      <c r="AS12" s="976"/>
      <c r="AT12" s="976"/>
      <c r="AU12" s="976"/>
      <c r="AV12" s="976"/>
      <c r="AW12" s="976"/>
      <c r="AX12" s="976"/>
      <c r="AY12" s="976"/>
      <c r="AZ12" s="976"/>
      <c r="BA12" s="7"/>
    </row>
    <row r="13" spans="1:58" s="4" customFormat="1" ht="5.25" customHeight="1" x14ac:dyDescent="0.2">
      <c r="A13" s="289"/>
      <c r="B13" s="297"/>
      <c r="C13" s="289"/>
      <c r="D13" s="289"/>
      <c r="E13" s="289"/>
      <c r="F13" s="289"/>
      <c r="G13" s="289"/>
      <c r="H13" s="289"/>
      <c r="I13" s="289"/>
      <c r="J13" s="289"/>
      <c r="K13" s="28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7"/>
    </row>
    <row r="15" spans="1:58" s="4" customFormat="1" ht="15" customHeight="1" x14ac:dyDescent="0.2">
      <c r="A15" s="28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7" t="s">
        <v>6</v>
      </c>
      <c r="AL15" s="878"/>
      <c r="AM15" s="878"/>
      <c r="AN15" s="878"/>
      <c r="AO15" s="878"/>
      <c r="AP15" s="878"/>
      <c r="AQ15" s="878"/>
      <c r="AR15" s="879"/>
      <c r="AS15" s="897" t="s">
        <v>35</v>
      </c>
      <c r="AT15" s="878"/>
      <c r="AU15" s="878"/>
      <c r="AV15" s="878"/>
      <c r="AW15" s="878"/>
      <c r="AX15" s="878"/>
      <c r="AY15" s="878"/>
      <c r="AZ15" s="878"/>
      <c r="BA15" s="7"/>
    </row>
    <row r="16" spans="1:58" s="135" customFormat="1" ht="24.75" customHeight="1" x14ac:dyDescent="0.25">
      <c r="A16" s="270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9"/>
      <c r="AL16" s="882"/>
      <c r="AM16" s="882"/>
      <c r="AN16" s="882"/>
      <c r="AO16" s="882"/>
      <c r="AP16" s="882"/>
      <c r="AQ16" s="882"/>
      <c r="AR16" s="883"/>
      <c r="AS16" s="899"/>
      <c r="AT16" s="882"/>
      <c r="AU16" s="882"/>
      <c r="AV16" s="882"/>
      <c r="AW16" s="882"/>
      <c r="AX16" s="882"/>
      <c r="AY16" s="882"/>
      <c r="AZ16" s="882"/>
      <c r="BA16" s="298"/>
    </row>
    <row r="17" spans="1:53" s="369" customFormat="1" ht="11.25" customHeight="1" thickBot="1" x14ac:dyDescent="0.25">
      <c r="A17" s="364"/>
      <c r="B17" s="1241">
        <v>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2"/>
      <c r="Z17" s="1243" t="s">
        <v>36</v>
      </c>
      <c r="AA17" s="1244"/>
      <c r="AB17" s="1245"/>
      <c r="AC17" s="1243" t="s">
        <v>7</v>
      </c>
      <c r="AD17" s="1244"/>
      <c r="AE17" s="1244"/>
      <c r="AF17" s="1244"/>
      <c r="AG17" s="1244"/>
      <c r="AH17" s="1244"/>
      <c r="AI17" s="1244"/>
      <c r="AJ17" s="1245"/>
      <c r="AK17" s="1243" t="s">
        <v>8</v>
      </c>
      <c r="AL17" s="1244"/>
      <c r="AM17" s="1244"/>
      <c r="AN17" s="1244"/>
      <c r="AO17" s="1244"/>
      <c r="AP17" s="1244"/>
      <c r="AQ17" s="1244"/>
      <c r="AR17" s="1245"/>
      <c r="AS17" s="1243" t="s">
        <v>9</v>
      </c>
      <c r="AT17" s="1244"/>
      <c r="AU17" s="1244"/>
      <c r="AV17" s="1244"/>
      <c r="AW17" s="1244"/>
      <c r="AX17" s="1244"/>
      <c r="AY17" s="1244"/>
      <c r="AZ17" s="1244"/>
    </row>
    <row r="18" spans="1:53" s="135" customFormat="1" x14ac:dyDescent="0.25">
      <c r="A18" s="270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1149" t="s">
        <v>119</v>
      </c>
      <c r="AA18" s="1150"/>
      <c r="AB18" s="1151"/>
      <c r="AC18" s="1152"/>
      <c r="AD18" s="1153"/>
      <c r="AE18" s="1153"/>
      <c r="AF18" s="1153"/>
      <c r="AG18" s="1153"/>
      <c r="AH18" s="1153"/>
      <c r="AI18" s="1153"/>
      <c r="AJ18" s="1154"/>
      <c r="AK18" s="1155"/>
      <c r="AL18" s="1156"/>
      <c r="AM18" s="1156"/>
      <c r="AN18" s="1156"/>
      <c r="AO18" s="1156"/>
      <c r="AP18" s="1156"/>
      <c r="AQ18" s="1156"/>
      <c r="AR18" s="1157"/>
      <c r="AS18" s="1155"/>
      <c r="AT18" s="1156"/>
      <c r="AU18" s="1156"/>
      <c r="AV18" s="1156"/>
      <c r="AW18" s="1156"/>
      <c r="AX18" s="1156"/>
      <c r="AY18" s="1156"/>
      <c r="AZ18" s="1240"/>
      <c r="BA18" s="298"/>
    </row>
    <row r="19" spans="1:53" s="135" customFormat="1" x14ac:dyDescent="0.25">
      <c r="A19" s="270"/>
      <c r="B19" s="964" t="s">
        <v>279</v>
      </c>
      <c r="C19" s="964"/>
      <c r="D19" s="964"/>
      <c r="E19" s="964"/>
      <c r="F19" s="964"/>
      <c r="G19" s="964"/>
      <c r="H19" s="964"/>
      <c r="I19" s="964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964"/>
      <c r="V19" s="964"/>
      <c r="W19" s="964"/>
      <c r="X19" s="964"/>
      <c r="Y19" s="965"/>
      <c r="Z19" s="1232" t="s">
        <v>122</v>
      </c>
      <c r="AA19" s="1233"/>
      <c r="AB19" s="1234"/>
      <c r="AC19" s="780"/>
      <c r="AD19" s="766"/>
      <c r="AE19" s="766"/>
      <c r="AF19" s="766"/>
      <c r="AG19" s="766"/>
      <c r="AH19" s="766"/>
      <c r="AI19" s="766"/>
      <c r="AJ19" s="767"/>
      <c r="AK19" s="1235"/>
      <c r="AL19" s="1236"/>
      <c r="AM19" s="1236"/>
      <c r="AN19" s="1236"/>
      <c r="AO19" s="1236"/>
      <c r="AP19" s="1236"/>
      <c r="AQ19" s="1236"/>
      <c r="AR19" s="1237"/>
      <c r="AS19" s="1235"/>
      <c r="AT19" s="1236"/>
      <c r="AU19" s="1236"/>
      <c r="AV19" s="1236"/>
      <c r="AW19" s="1236"/>
      <c r="AX19" s="1236"/>
      <c r="AY19" s="1236"/>
      <c r="AZ19" s="1238"/>
      <c r="BA19" s="298"/>
    </row>
    <row r="20" spans="1:53" s="135" customFormat="1" ht="27" customHeight="1" x14ac:dyDescent="0.25">
      <c r="A20" s="270"/>
      <c r="B20" s="964" t="s">
        <v>838</v>
      </c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  <c r="S20" s="964"/>
      <c r="T20" s="964"/>
      <c r="U20" s="964"/>
      <c r="V20" s="964"/>
      <c r="W20" s="964"/>
      <c r="X20" s="964"/>
      <c r="Y20" s="965"/>
      <c r="Z20" s="1232" t="s">
        <v>135</v>
      </c>
      <c r="AA20" s="1233"/>
      <c r="AB20" s="1234"/>
      <c r="AC20" s="781"/>
      <c r="AD20" s="782"/>
      <c r="AE20" s="782"/>
      <c r="AF20" s="782"/>
      <c r="AG20" s="782"/>
      <c r="AH20" s="782"/>
      <c r="AI20" s="782"/>
      <c r="AJ20" s="783"/>
      <c r="AK20" s="781"/>
      <c r="AL20" s="782"/>
      <c r="AM20" s="782"/>
      <c r="AN20" s="782"/>
      <c r="AO20" s="782"/>
      <c r="AP20" s="782"/>
      <c r="AQ20" s="782"/>
      <c r="AR20" s="783"/>
      <c r="AS20" s="781"/>
      <c r="AT20" s="782"/>
      <c r="AU20" s="782"/>
      <c r="AV20" s="782"/>
      <c r="AW20" s="782"/>
      <c r="AX20" s="782"/>
      <c r="AY20" s="782"/>
      <c r="AZ20" s="1239"/>
      <c r="BA20" s="298"/>
    </row>
    <row r="21" spans="1:53" s="135" customFormat="1" x14ac:dyDescent="0.25">
      <c r="A21" s="270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1232" t="s">
        <v>139</v>
      </c>
      <c r="AA21" s="1233"/>
      <c r="AB21" s="1234"/>
      <c r="AC21" s="781"/>
      <c r="AD21" s="782"/>
      <c r="AE21" s="782"/>
      <c r="AF21" s="782"/>
      <c r="AG21" s="782"/>
      <c r="AH21" s="782"/>
      <c r="AI21" s="782"/>
      <c r="AJ21" s="783"/>
      <c r="AK21" s="781"/>
      <c r="AL21" s="782"/>
      <c r="AM21" s="782"/>
      <c r="AN21" s="782"/>
      <c r="AO21" s="782"/>
      <c r="AP21" s="782"/>
      <c r="AQ21" s="782"/>
      <c r="AR21" s="783"/>
      <c r="AS21" s="781"/>
      <c r="AT21" s="782"/>
      <c r="AU21" s="782"/>
      <c r="AV21" s="782"/>
      <c r="AW21" s="782"/>
      <c r="AX21" s="782"/>
      <c r="AY21" s="782"/>
      <c r="AZ21" s="1239"/>
      <c r="BA21" s="298"/>
    </row>
    <row r="22" spans="1:53" s="135" customFormat="1" x14ac:dyDescent="0.25">
      <c r="A22" s="270"/>
      <c r="B22" s="964" t="s">
        <v>592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1232" t="s">
        <v>153</v>
      </c>
      <c r="AA22" s="1233"/>
      <c r="AB22" s="1234"/>
      <c r="AC22" s="781"/>
      <c r="AD22" s="782"/>
      <c r="AE22" s="782"/>
      <c r="AF22" s="782"/>
      <c r="AG22" s="782"/>
      <c r="AH22" s="782"/>
      <c r="AI22" s="782"/>
      <c r="AJ22" s="783"/>
      <c r="AK22" s="781"/>
      <c r="AL22" s="782"/>
      <c r="AM22" s="782"/>
      <c r="AN22" s="782"/>
      <c r="AO22" s="782"/>
      <c r="AP22" s="782"/>
      <c r="AQ22" s="782"/>
      <c r="AR22" s="783"/>
      <c r="AS22" s="781"/>
      <c r="AT22" s="782"/>
      <c r="AU22" s="782"/>
      <c r="AV22" s="782"/>
      <c r="AW22" s="782"/>
      <c r="AX22" s="782"/>
      <c r="AY22" s="782"/>
      <c r="AZ22" s="1239"/>
      <c r="BA22" s="298"/>
    </row>
    <row r="23" spans="1:53" s="135" customFormat="1" ht="27.75" customHeight="1" thickBot="1" x14ac:dyDescent="0.3">
      <c r="A23" s="270"/>
      <c r="B23" s="964" t="s">
        <v>526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250" t="s">
        <v>142</v>
      </c>
      <c r="AA23" s="1251"/>
      <c r="AB23" s="1252"/>
      <c r="AC23" s="1253"/>
      <c r="AD23" s="1254"/>
      <c r="AE23" s="1254"/>
      <c r="AF23" s="1254"/>
      <c r="AG23" s="1254"/>
      <c r="AH23" s="1254"/>
      <c r="AI23" s="1254"/>
      <c r="AJ23" s="1255"/>
      <c r="AK23" s="1253"/>
      <c r="AL23" s="1254"/>
      <c r="AM23" s="1254"/>
      <c r="AN23" s="1254"/>
      <c r="AO23" s="1254"/>
      <c r="AP23" s="1254"/>
      <c r="AQ23" s="1254"/>
      <c r="AR23" s="1255"/>
      <c r="AS23" s="1253"/>
      <c r="AT23" s="1254"/>
      <c r="AU23" s="1254"/>
      <c r="AV23" s="1254"/>
      <c r="AW23" s="1254"/>
      <c r="AX23" s="1254"/>
      <c r="AY23" s="1254"/>
      <c r="AZ23" s="1256"/>
      <c r="BA23" s="298"/>
    </row>
    <row r="24" spans="1:53" s="136" customFormat="1" ht="9.75" customHeight="1" x14ac:dyDescent="0.25">
      <c r="A24" s="270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8"/>
    </row>
    <row r="25" spans="1:53" customFormat="1" ht="24.75" customHeight="1" x14ac:dyDescent="0.25">
      <c r="A25" s="272"/>
      <c r="B25" s="1248" t="s">
        <v>678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  <c r="BA25" s="260"/>
    </row>
    <row r="26" spans="1:53" customFormat="1" ht="9.75" customHeight="1" x14ac:dyDescent="0.25">
      <c r="A26" s="272"/>
      <c r="B26" s="1246"/>
      <c r="C26" s="1246"/>
      <c r="D26" s="1246"/>
      <c r="E26" s="1246"/>
      <c r="F26" s="1246"/>
      <c r="G26" s="1246"/>
      <c r="H26" s="1246"/>
      <c r="I26" s="1246"/>
      <c r="J26" s="1246"/>
      <c r="K26" s="1246"/>
      <c r="L26" s="1246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1246"/>
      <c r="Y26" s="1246"/>
      <c r="Z26" s="1246"/>
      <c r="AA26" s="1246"/>
      <c r="AB26" s="1246"/>
      <c r="AC26" s="1246"/>
      <c r="AD26" s="1246"/>
      <c r="AE26" s="1246"/>
      <c r="AF26" s="1246"/>
      <c r="AG26" s="1246"/>
      <c r="AH26" s="1246"/>
      <c r="AI26" s="1246"/>
      <c r="AJ26" s="1246"/>
      <c r="AK26" s="1246"/>
      <c r="AL26" s="1246"/>
      <c r="AM26" s="1246"/>
      <c r="AN26" s="1246"/>
      <c r="AO26" s="1246"/>
      <c r="AP26" s="1246"/>
      <c r="AQ26" s="1246"/>
      <c r="AR26" s="1246"/>
      <c r="AS26" s="1246"/>
      <c r="AT26" s="1246"/>
      <c r="AU26" s="1246"/>
      <c r="AV26" s="1246"/>
      <c r="AW26" s="1246"/>
      <c r="AX26" s="1246"/>
      <c r="AY26" s="1246"/>
      <c r="AZ26" s="1246"/>
      <c r="BA26" s="260"/>
    </row>
    <row r="27" spans="1:53" customFormat="1" ht="17.25" customHeight="1" x14ac:dyDescent="0.25">
      <c r="A27" s="85"/>
      <c r="B27" s="1247" t="s">
        <v>848</v>
      </c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47"/>
      <c r="AC27" s="1247"/>
      <c r="AD27" s="1247"/>
      <c r="AE27" s="1247"/>
      <c r="AF27" s="1247"/>
      <c r="AG27" s="1247"/>
      <c r="AH27" s="1247"/>
      <c r="AI27" s="1247"/>
      <c r="AJ27" s="1247"/>
      <c r="AK27" s="1247"/>
      <c r="AL27" s="1247"/>
      <c r="AM27" s="1247"/>
      <c r="AN27" s="1247"/>
      <c r="AO27" s="1247"/>
      <c r="AP27" s="1247"/>
      <c r="AQ27" s="1247"/>
      <c r="AR27" s="1247"/>
      <c r="AS27" s="1247"/>
      <c r="AT27" s="1247"/>
      <c r="AU27" s="1247"/>
      <c r="AV27" s="1247"/>
      <c r="AW27" s="1247"/>
      <c r="AX27" s="1247"/>
      <c r="AY27" s="1247"/>
      <c r="AZ27" s="1247"/>
      <c r="BA27" s="322"/>
    </row>
    <row r="28" spans="1:53" s="8" customFormat="1" ht="10.5" customHeight="1" x14ac:dyDescent="0.25">
      <c r="A28" s="119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</row>
    <row r="29" spans="1:53" s="8" customFormat="1" ht="18" customHeight="1" x14ac:dyDescent="0.25">
      <c r="A29" s="119"/>
      <c r="B29" s="878" t="s">
        <v>2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9"/>
      <c r="Z29" s="897" t="s">
        <v>33</v>
      </c>
      <c r="AA29" s="878"/>
      <c r="AB29" s="879"/>
      <c r="AC29" s="873" t="s">
        <v>99</v>
      </c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119"/>
    </row>
    <row r="30" spans="1:53" s="8" customFormat="1" ht="24.95" customHeight="1" x14ac:dyDescent="0.25">
      <c r="A30" s="119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898"/>
      <c r="AA30" s="880"/>
      <c r="AB30" s="881"/>
      <c r="AC30" s="897" t="s">
        <v>271</v>
      </c>
      <c r="AD30" s="878"/>
      <c r="AE30" s="878"/>
      <c r="AF30" s="878"/>
      <c r="AG30" s="878"/>
      <c r="AH30" s="878"/>
      <c r="AI30" s="878"/>
      <c r="AJ30" s="879"/>
      <c r="AK30" s="894" t="s">
        <v>6</v>
      </c>
      <c r="AL30" s="894"/>
      <c r="AM30" s="894"/>
      <c r="AN30" s="894"/>
      <c r="AO30" s="894"/>
      <c r="AP30" s="894"/>
      <c r="AQ30" s="894"/>
      <c r="AR30" s="894"/>
      <c r="AS30" s="878" t="s">
        <v>35</v>
      </c>
      <c r="AT30" s="878"/>
      <c r="AU30" s="878"/>
      <c r="AV30" s="878"/>
      <c r="AW30" s="878"/>
      <c r="AX30" s="878"/>
      <c r="AY30" s="878"/>
      <c r="AZ30" s="878"/>
      <c r="BA30" s="119"/>
    </row>
    <row r="31" spans="1:53" s="8" customFormat="1" ht="15.75" customHeight="1" x14ac:dyDescent="0.25">
      <c r="A31" s="119"/>
      <c r="B31" s="882"/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899"/>
      <c r="AA31" s="882"/>
      <c r="AB31" s="883"/>
      <c r="AC31" s="899"/>
      <c r="AD31" s="882"/>
      <c r="AE31" s="882"/>
      <c r="AF31" s="882"/>
      <c r="AG31" s="882"/>
      <c r="AH31" s="882"/>
      <c r="AI31" s="882"/>
      <c r="AJ31" s="883"/>
      <c r="AK31" s="894"/>
      <c r="AL31" s="894"/>
      <c r="AM31" s="894"/>
      <c r="AN31" s="894"/>
      <c r="AO31" s="894"/>
      <c r="AP31" s="894"/>
      <c r="AQ31" s="894"/>
      <c r="AR31" s="894"/>
      <c r="AS31" s="882"/>
      <c r="AT31" s="882"/>
      <c r="AU31" s="882"/>
      <c r="AV31" s="882"/>
      <c r="AW31" s="882"/>
      <c r="AX31" s="882"/>
      <c r="AY31" s="882"/>
      <c r="AZ31" s="882"/>
      <c r="BA31" s="119"/>
    </row>
    <row r="32" spans="1:53" s="357" customFormat="1" ht="11.25" customHeight="1" thickBot="1" x14ac:dyDescent="0.3">
      <c r="A32" s="368"/>
      <c r="B32" s="1037">
        <v>1</v>
      </c>
      <c r="C32" s="1037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8"/>
      <c r="Z32" s="1036" t="s">
        <v>36</v>
      </c>
      <c r="AA32" s="1037"/>
      <c r="AB32" s="1037"/>
      <c r="AC32" s="1036" t="s">
        <v>7</v>
      </c>
      <c r="AD32" s="1037"/>
      <c r="AE32" s="1037"/>
      <c r="AF32" s="1037"/>
      <c r="AG32" s="1037"/>
      <c r="AH32" s="1037"/>
      <c r="AI32" s="1037"/>
      <c r="AJ32" s="1038"/>
      <c r="AK32" s="1036" t="s">
        <v>8</v>
      </c>
      <c r="AL32" s="1037"/>
      <c r="AM32" s="1037"/>
      <c r="AN32" s="1037"/>
      <c r="AO32" s="1037"/>
      <c r="AP32" s="1037"/>
      <c r="AQ32" s="1037"/>
      <c r="AR32" s="1038"/>
      <c r="AS32" s="1036" t="s">
        <v>9</v>
      </c>
      <c r="AT32" s="1037"/>
      <c r="AU32" s="1037"/>
      <c r="AV32" s="1037"/>
      <c r="AW32" s="1037"/>
      <c r="AX32" s="1037"/>
      <c r="AY32" s="1037"/>
      <c r="AZ32" s="1037"/>
      <c r="BA32" s="365"/>
    </row>
    <row r="33" spans="1:53" s="11" customFormat="1" ht="29.25" customHeight="1" x14ac:dyDescent="0.25">
      <c r="A33" s="324"/>
      <c r="B33" s="1158" t="s">
        <v>506</v>
      </c>
      <c r="C33" s="1159"/>
      <c r="D33" s="1159"/>
      <c r="E33" s="1159"/>
      <c r="F33" s="1159"/>
      <c r="G33" s="1159"/>
      <c r="H33" s="1159"/>
      <c r="I33" s="1159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159"/>
      <c r="V33" s="1159"/>
      <c r="W33" s="1159"/>
      <c r="X33" s="1159"/>
      <c r="Y33" s="1160"/>
      <c r="Z33" s="919" t="s">
        <v>119</v>
      </c>
      <c r="AA33" s="920"/>
      <c r="AB33" s="921"/>
      <c r="AC33" s="869"/>
      <c r="AD33" s="870"/>
      <c r="AE33" s="870"/>
      <c r="AF33" s="870"/>
      <c r="AG33" s="870"/>
      <c r="AH33" s="870"/>
      <c r="AI33" s="870"/>
      <c r="AJ33" s="871"/>
      <c r="AK33" s="869"/>
      <c r="AL33" s="870"/>
      <c r="AM33" s="870"/>
      <c r="AN33" s="870"/>
      <c r="AO33" s="870"/>
      <c r="AP33" s="870"/>
      <c r="AQ33" s="870"/>
      <c r="AR33" s="871"/>
      <c r="AS33" s="869"/>
      <c r="AT33" s="870"/>
      <c r="AU33" s="870"/>
      <c r="AV33" s="870"/>
      <c r="AW33" s="870"/>
      <c r="AX33" s="870"/>
      <c r="AY33" s="870"/>
      <c r="AZ33" s="872"/>
      <c r="BA33" s="119"/>
    </row>
    <row r="34" spans="1:53" s="11" customFormat="1" ht="38.25" customHeight="1" x14ac:dyDescent="0.25">
      <c r="A34" s="119"/>
      <c r="B34" s="1146" t="s">
        <v>307</v>
      </c>
      <c r="C34" s="1147"/>
      <c r="D34" s="1147"/>
      <c r="E34" s="1147"/>
      <c r="F34" s="1147"/>
      <c r="G34" s="1147"/>
      <c r="H34" s="1147"/>
      <c r="I34" s="1147"/>
      <c r="J34" s="1147"/>
      <c r="K34" s="1147"/>
      <c r="L34" s="1147"/>
      <c r="M34" s="1147"/>
      <c r="N34" s="1147"/>
      <c r="O34" s="1147"/>
      <c r="P34" s="1147"/>
      <c r="Q34" s="1147"/>
      <c r="R34" s="1147"/>
      <c r="S34" s="1147"/>
      <c r="T34" s="1147"/>
      <c r="U34" s="1147"/>
      <c r="V34" s="1147"/>
      <c r="W34" s="1147"/>
      <c r="X34" s="1147"/>
      <c r="Y34" s="1148"/>
      <c r="Z34" s="832" t="s">
        <v>160</v>
      </c>
      <c r="AA34" s="833"/>
      <c r="AB34" s="834"/>
      <c r="AC34" s="666"/>
      <c r="AD34" s="663"/>
      <c r="AE34" s="663"/>
      <c r="AF34" s="663"/>
      <c r="AG34" s="663"/>
      <c r="AH34" s="663"/>
      <c r="AI34" s="663"/>
      <c r="AJ34" s="664"/>
      <c r="AK34" s="666"/>
      <c r="AL34" s="663"/>
      <c r="AM34" s="663"/>
      <c r="AN34" s="663"/>
      <c r="AO34" s="663"/>
      <c r="AP34" s="663"/>
      <c r="AQ34" s="663"/>
      <c r="AR34" s="664"/>
      <c r="AS34" s="666"/>
      <c r="AT34" s="663"/>
      <c r="AU34" s="663"/>
      <c r="AV34" s="663"/>
      <c r="AW34" s="663"/>
      <c r="AX34" s="663"/>
      <c r="AY34" s="663"/>
      <c r="AZ34" s="669"/>
      <c r="BA34" s="119"/>
    </row>
    <row r="35" spans="1:53" s="11" customFormat="1" ht="24.75" customHeight="1" x14ac:dyDescent="0.25">
      <c r="A35" s="119"/>
      <c r="B35" s="1146" t="s">
        <v>309</v>
      </c>
      <c r="C35" s="1147"/>
      <c r="D35" s="1147"/>
      <c r="E35" s="1147"/>
      <c r="F35" s="1147"/>
      <c r="G35" s="1147"/>
      <c r="H35" s="1147"/>
      <c r="I35" s="1147"/>
      <c r="J35" s="1147"/>
      <c r="K35" s="1147"/>
      <c r="L35" s="1147"/>
      <c r="M35" s="1147"/>
      <c r="N35" s="1147"/>
      <c r="O35" s="1147"/>
      <c r="P35" s="1147"/>
      <c r="Q35" s="1147"/>
      <c r="R35" s="1147"/>
      <c r="S35" s="1147"/>
      <c r="T35" s="1147"/>
      <c r="U35" s="1147"/>
      <c r="V35" s="1147"/>
      <c r="W35" s="1147"/>
      <c r="X35" s="1147"/>
      <c r="Y35" s="1148"/>
      <c r="Z35" s="832" t="s">
        <v>161</v>
      </c>
      <c r="AA35" s="833"/>
      <c r="AB35" s="834"/>
      <c r="AC35" s="873"/>
      <c r="AD35" s="874"/>
      <c r="AE35" s="874"/>
      <c r="AF35" s="874"/>
      <c r="AG35" s="874"/>
      <c r="AH35" s="874"/>
      <c r="AI35" s="874"/>
      <c r="AJ35" s="875"/>
      <c r="AK35" s="873"/>
      <c r="AL35" s="874"/>
      <c r="AM35" s="874"/>
      <c r="AN35" s="874"/>
      <c r="AO35" s="874"/>
      <c r="AP35" s="874"/>
      <c r="AQ35" s="874"/>
      <c r="AR35" s="875"/>
      <c r="AS35" s="873"/>
      <c r="AT35" s="874"/>
      <c r="AU35" s="874"/>
      <c r="AV35" s="874"/>
      <c r="AW35" s="874"/>
      <c r="AX35" s="874"/>
      <c r="AY35" s="874"/>
      <c r="AZ35" s="876"/>
      <c r="BA35" s="119"/>
    </row>
    <row r="36" spans="1:53" s="11" customFormat="1" ht="27.75" customHeight="1" x14ac:dyDescent="0.25">
      <c r="A36" s="119"/>
      <c r="B36" s="1162" t="s">
        <v>310</v>
      </c>
      <c r="C36" s="1162"/>
      <c r="D36" s="1162"/>
      <c r="E36" s="1162"/>
      <c r="F36" s="1162"/>
      <c r="G36" s="1162"/>
      <c r="H36" s="1162"/>
      <c r="I36" s="1162"/>
      <c r="J36" s="1162"/>
      <c r="K36" s="1162"/>
      <c r="L36" s="1162"/>
      <c r="M36" s="1162"/>
      <c r="N36" s="1162"/>
      <c r="O36" s="1162"/>
      <c r="P36" s="1162"/>
      <c r="Q36" s="1162"/>
      <c r="R36" s="1162"/>
      <c r="S36" s="1162"/>
      <c r="T36" s="1162"/>
      <c r="U36" s="1162"/>
      <c r="V36" s="1162"/>
      <c r="W36" s="1162"/>
      <c r="X36" s="1162"/>
      <c r="Y36" s="1163"/>
      <c r="Z36" s="832" t="s">
        <v>308</v>
      </c>
      <c r="AA36" s="833"/>
      <c r="AB36" s="834"/>
      <c r="AC36" s="873"/>
      <c r="AD36" s="874"/>
      <c r="AE36" s="874"/>
      <c r="AF36" s="874"/>
      <c r="AG36" s="874"/>
      <c r="AH36" s="874"/>
      <c r="AI36" s="874"/>
      <c r="AJ36" s="875"/>
      <c r="AK36" s="873"/>
      <c r="AL36" s="874"/>
      <c r="AM36" s="874"/>
      <c r="AN36" s="874"/>
      <c r="AO36" s="874"/>
      <c r="AP36" s="874"/>
      <c r="AQ36" s="874"/>
      <c r="AR36" s="875"/>
      <c r="AS36" s="873"/>
      <c r="AT36" s="874"/>
      <c r="AU36" s="874"/>
      <c r="AV36" s="874"/>
      <c r="AW36" s="874"/>
      <c r="AX36" s="874"/>
      <c r="AY36" s="874"/>
      <c r="AZ36" s="876"/>
      <c r="BA36" s="119"/>
    </row>
    <row r="37" spans="1:53" s="11" customFormat="1" ht="30" customHeight="1" x14ac:dyDescent="0.25">
      <c r="A37" s="324"/>
      <c r="B37" s="1158" t="s">
        <v>507</v>
      </c>
      <c r="C37" s="1159"/>
      <c r="D37" s="1159"/>
      <c r="E37" s="1159"/>
      <c r="F37" s="1159"/>
      <c r="G37" s="1159"/>
      <c r="H37" s="1159"/>
      <c r="I37" s="1159"/>
      <c r="J37" s="1159"/>
      <c r="K37" s="1159"/>
      <c r="L37" s="1159"/>
      <c r="M37" s="1159"/>
      <c r="N37" s="1159"/>
      <c r="O37" s="1159"/>
      <c r="P37" s="1159"/>
      <c r="Q37" s="1159"/>
      <c r="R37" s="1159"/>
      <c r="S37" s="1159"/>
      <c r="T37" s="1159"/>
      <c r="U37" s="1159"/>
      <c r="V37" s="1159"/>
      <c r="W37" s="1159"/>
      <c r="X37" s="1159"/>
      <c r="Y37" s="1160"/>
      <c r="Z37" s="832" t="s">
        <v>122</v>
      </c>
      <c r="AA37" s="833"/>
      <c r="AB37" s="834"/>
      <c r="AC37" s="657"/>
      <c r="AD37" s="658"/>
      <c r="AE37" s="658"/>
      <c r="AF37" s="658"/>
      <c r="AG37" s="658"/>
      <c r="AH37" s="658"/>
      <c r="AI37" s="658"/>
      <c r="AJ37" s="659"/>
      <c r="AK37" s="657"/>
      <c r="AL37" s="658"/>
      <c r="AM37" s="658"/>
      <c r="AN37" s="658"/>
      <c r="AO37" s="658"/>
      <c r="AP37" s="658"/>
      <c r="AQ37" s="658"/>
      <c r="AR37" s="659"/>
      <c r="AS37" s="657"/>
      <c r="AT37" s="658"/>
      <c r="AU37" s="658"/>
      <c r="AV37" s="658"/>
      <c r="AW37" s="658"/>
      <c r="AX37" s="658"/>
      <c r="AY37" s="658"/>
      <c r="AZ37" s="660"/>
      <c r="BA37" s="119"/>
    </row>
    <row r="38" spans="1:53" s="11" customFormat="1" ht="42" customHeight="1" x14ac:dyDescent="0.25">
      <c r="A38" s="119"/>
      <c r="B38" s="1146" t="s">
        <v>505</v>
      </c>
      <c r="C38" s="1147"/>
      <c r="D38" s="1147"/>
      <c r="E38" s="1147"/>
      <c r="F38" s="1147"/>
      <c r="G38" s="1147"/>
      <c r="H38" s="1147"/>
      <c r="I38" s="1147"/>
      <c r="J38" s="1147"/>
      <c r="K38" s="1147"/>
      <c r="L38" s="1147"/>
      <c r="M38" s="1147"/>
      <c r="N38" s="1147"/>
      <c r="O38" s="1147"/>
      <c r="P38" s="1147"/>
      <c r="Q38" s="1147"/>
      <c r="R38" s="1147"/>
      <c r="S38" s="1147"/>
      <c r="T38" s="1147"/>
      <c r="U38" s="1147"/>
      <c r="V38" s="1147"/>
      <c r="W38" s="1147"/>
      <c r="X38" s="1147"/>
      <c r="Y38" s="1148"/>
      <c r="Z38" s="832" t="s">
        <v>162</v>
      </c>
      <c r="AA38" s="833"/>
      <c r="AB38" s="834"/>
      <c r="AC38" s="657"/>
      <c r="AD38" s="658"/>
      <c r="AE38" s="658"/>
      <c r="AF38" s="658"/>
      <c r="AG38" s="658"/>
      <c r="AH38" s="658"/>
      <c r="AI38" s="658"/>
      <c r="AJ38" s="659"/>
      <c r="AK38" s="657"/>
      <c r="AL38" s="658"/>
      <c r="AM38" s="658"/>
      <c r="AN38" s="658"/>
      <c r="AO38" s="658"/>
      <c r="AP38" s="658"/>
      <c r="AQ38" s="658"/>
      <c r="AR38" s="659"/>
      <c r="AS38" s="657"/>
      <c r="AT38" s="658"/>
      <c r="AU38" s="658"/>
      <c r="AV38" s="658"/>
      <c r="AW38" s="658"/>
      <c r="AX38" s="658"/>
      <c r="AY38" s="658"/>
      <c r="AZ38" s="660"/>
      <c r="BA38" s="119"/>
    </row>
    <row r="39" spans="1:53" s="11" customFormat="1" ht="28.5" customHeight="1" x14ac:dyDescent="0.25">
      <c r="A39" s="119"/>
      <c r="B39" s="1146" t="s">
        <v>312</v>
      </c>
      <c r="C39" s="1147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8"/>
      <c r="Z39" s="832" t="s">
        <v>163</v>
      </c>
      <c r="AA39" s="833"/>
      <c r="AB39" s="834"/>
      <c r="AC39" s="657"/>
      <c r="AD39" s="658"/>
      <c r="AE39" s="658"/>
      <c r="AF39" s="658"/>
      <c r="AG39" s="658"/>
      <c r="AH39" s="658"/>
      <c r="AI39" s="658"/>
      <c r="AJ39" s="659"/>
      <c r="AK39" s="657"/>
      <c r="AL39" s="658"/>
      <c r="AM39" s="658"/>
      <c r="AN39" s="658"/>
      <c r="AO39" s="658"/>
      <c r="AP39" s="658"/>
      <c r="AQ39" s="658"/>
      <c r="AR39" s="659"/>
      <c r="AS39" s="657"/>
      <c r="AT39" s="658"/>
      <c r="AU39" s="658"/>
      <c r="AV39" s="658"/>
      <c r="AW39" s="658"/>
      <c r="AX39" s="658"/>
      <c r="AY39" s="658"/>
      <c r="AZ39" s="660"/>
      <c r="BA39" s="119"/>
    </row>
    <row r="40" spans="1:53" s="11" customFormat="1" ht="32.25" customHeight="1" x14ac:dyDescent="0.25">
      <c r="A40" s="119"/>
      <c r="B40" s="1146" t="s">
        <v>313</v>
      </c>
      <c r="C40" s="1147"/>
      <c r="D40" s="1147"/>
      <c r="E40" s="1147"/>
      <c r="F40" s="1147"/>
      <c r="G40" s="1147"/>
      <c r="H40" s="1147"/>
      <c r="I40" s="1147"/>
      <c r="J40" s="1147"/>
      <c r="K40" s="1147"/>
      <c r="L40" s="1147"/>
      <c r="M40" s="1147"/>
      <c r="N40" s="1147"/>
      <c r="O40" s="1147"/>
      <c r="P40" s="1147"/>
      <c r="Q40" s="1147"/>
      <c r="R40" s="1147"/>
      <c r="S40" s="1147"/>
      <c r="T40" s="1147"/>
      <c r="U40" s="1147"/>
      <c r="V40" s="1147"/>
      <c r="W40" s="1147"/>
      <c r="X40" s="1147"/>
      <c r="Y40" s="1148"/>
      <c r="Z40" s="832" t="s">
        <v>327</v>
      </c>
      <c r="AA40" s="833"/>
      <c r="AB40" s="834"/>
      <c r="AC40" s="657"/>
      <c r="AD40" s="658"/>
      <c r="AE40" s="658"/>
      <c r="AF40" s="658"/>
      <c r="AG40" s="658"/>
      <c r="AH40" s="658"/>
      <c r="AI40" s="658"/>
      <c r="AJ40" s="659"/>
      <c r="AK40" s="657"/>
      <c r="AL40" s="658"/>
      <c r="AM40" s="658"/>
      <c r="AN40" s="658"/>
      <c r="AO40" s="658"/>
      <c r="AP40" s="658"/>
      <c r="AQ40" s="658"/>
      <c r="AR40" s="659"/>
      <c r="AS40" s="657"/>
      <c r="AT40" s="658"/>
      <c r="AU40" s="658"/>
      <c r="AV40" s="658"/>
      <c r="AW40" s="658"/>
      <c r="AX40" s="658"/>
      <c r="AY40" s="658"/>
      <c r="AZ40" s="660"/>
      <c r="BA40" s="119"/>
    </row>
    <row r="41" spans="1:53" s="11" customFormat="1" ht="39.75" customHeight="1" x14ac:dyDescent="0.25">
      <c r="A41" s="119"/>
      <c r="B41" s="1146" t="s">
        <v>314</v>
      </c>
      <c r="C41" s="1147"/>
      <c r="D41" s="1147"/>
      <c r="E41" s="1147"/>
      <c r="F41" s="1147"/>
      <c r="G41" s="1147"/>
      <c r="H41" s="1147"/>
      <c r="I41" s="1147"/>
      <c r="J41" s="1147"/>
      <c r="K41" s="1147"/>
      <c r="L41" s="1147"/>
      <c r="M41" s="1147"/>
      <c r="N41" s="1147"/>
      <c r="O41" s="1147"/>
      <c r="P41" s="1147"/>
      <c r="Q41" s="1147"/>
      <c r="R41" s="1147"/>
      <c r="S41" s="1147"/>
      <c r="T41" s="1147"/>
      <c r="U41" s="1147"/>
      <c r="V41" s="1147"/>
      <c r="W41" s="1147"/>
      <c r="X41" s="1147"/>
      <c r="Y41" s="1148"/>
      <c r="Z41" s="832" t="s">
        <v>328</v>
      </c>
      <c r="AA41" s="833"/>
      <c r="AB41" s="834"/>
      <c r="AC41" s="657"/>
      <c r="AD41" s="658"/>
      <c r="AE41" s="658"/>
      <c r="AF41" s="658"/>
      <c r="AG41" s="658"/>
      <c r="AH41" s="658"/>
      <c r="AI41" s="658"/>
      <c r="AJ41" s="659"/>
      <c r="AK41" s="657"/>
      <c r="AL41" s="658"/>
      <c r="AM41" s="658"/>
      <c r="AN41" s="658"/>
      <c r="AO41" s="658"/>
      <c r="AP41" s="658"/>
      <c r="AQ41" s="658"/>
      <c r="AR41" s="659"/>
      <c r="AS41" s="657"/>
      <c r="AT41" s="658"/>
      <c r="AU41" s="658"/>
      <c r="AV41" s="658"/>
      <c r="AW41" s="658"/>
      <c r="AX41" s="658"/>
      <c r="AY41" s="658"/>
      <c r="AZ41" s="660"/>
      <c r="BA41" s="119"/>
    </row>
    <row r="42" spans="1:53" s="11" customFormat="1" ht="39.75" customHeight="1" x14ac:dyDescent="0.25">
      <c r="A42" s="119"/>
      <c r="B42" s="1146" t="s">
        <v>315</v>
      </c>
      <c r="C42" s="1147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8"/>
      <c r="Z42" s="832" t="s">
        <v>329</v>
      </c>
      <c r="AA42" s="833"/>
      <c r="AB42" s="834"/>
      <c r="AC42" s="657"/>
      <c r="AD42" s="658"/>
      <c r="AE42" s="658"/>
      <c r="AF42" s="658"/>
      <c r="AG42" s="658"/>
      <c r="AH42" s="658"/>
      <c r="AI42" s="658"/>
      <c r="AJ42" s="659"/>
      <c r="AK42" s="657"/>
      <c r="AL42" s="658"/>
      <c r="AM42" s="658"/>
      <c r="AN42" s="658"/>
      <c r="AO42" s="658"/>
      <c r="AP42" s="658"/>
      <c r="AQ42" s="658"/>
      <c r="AR42" s="659"/>
      <c r="AS42" s="657"/>
      <c r="AT42" s="658"/>
      <c r="AU42" s="658"/>
      <c r="AV42" s="658"/>
      <c r="AW42" s="658"/>
      <c r="AX42" s="658"/>
      <c r="AY42" s="658"/>
      <c r="AZ42" s="660"/>
      <c r="BA42" s="119"/>
    </row>
    <row r="43" spans="1:53" s="11" customFormat="1" ht="39" customHeight="1" x14ac:dyDescent="0.25">
      <c r="A43" s="119"/>
      <c r="B43" s="1146" t="s">
        <v>316</v>
      </c>
      <c r="C43" s="1147"/>
      <c r="D43" s="1147"/>
      <c r="E43" s="1147"/>
      <c r="F43" s="1147"/>
      <c r="G43" s="1147"/>
      <c r="H43" s="1147"/>
      <c r="I43" s="1147"/>
      <c r="J43" s="1147"/>
      <c r="K43" s="1147"/>
      <c r="L43" s="1147"/>
      <c r="M43" s="1147"/>
      <c r="N43" s="1147"/>
      <c r="O43" s="1147"/>
      <c r="P43" s="1147"/>
      <c r="Q43" s="1147"/>
      <c r="R43" s="1147"/>
      <c r="S43" s="1147"/>
      <c r="T43" s="1147"/>
      <c r="U43" s="1147"/>
      <c r="V43" s="1147"/>
      <c r="W43" s="1147"/>
      <c r="X43" s="1147"/>
      <c r="Y43" s="1148"/>
      <c r="Z43" s="832" t="s">
        <v>330</v>
      </c>
      <c r="AA43" s="833"/>
      <c r="AB43" s="834"/>
      <c r="AC43" s="657"/>
      <c r="AD43" s="658"/>
      <c r="AE43" s="658"/>
      <c r="AF43" s="658"/>
      <c r="AG43" s="658"/>
      <c r="AH43" s="658"/>
      <c r="AI43" s="658"/>
      <c r="AJ43" s="659"/>
      <c r="AK43" s="657"/>
      <c r="AL43" s="658"/>
      <c r="AM43" s="658"/>
      <c r="AN43" s="658"/>
      <c r="AO43" s="658"/>
      <c r="AP43" s="658"/>
      <c r="AQ43" s="658"/>
      <c r="AR43" s="659"/>
      <c r="AS43" s="657"/>
      <c r="AT43" s="658"/>
      <c r="AU43" s="658"/>
      <c r="AV43" s="658"/>
      <c r="AW43" s="658"/>
      <c r="AX43" s="658"/>
      <c r="AY43" s="658"/>
      <c r="AZ43" s="660"/>
      <c r="BA43" s="119"/>
    </row>
    <row r="44" spans="1:53" s="11" customFormat="1" ht="28.5" customHeight="1" thickBot="1" x14ac:dyDescent="0.3">
      <c r="A44" s="119"/>
      <c r="B44" s="1146" t="s">
        <v>317</v>
      </c>
      <c r="C44" s="1147"/>
      <c r="D44" s="1147"/>
      <c r="E44" s="1147"/>
      <c r="F44" s="1147"/>
      <c r="G44" s="1147"/>
      <c r="H44" s="1147"/>
      <c r="I44" s="1147"/>
      <c r="J44" s="1147"/>
      <c r="K44" s="1147"/>
      <c r="L44" s="1147"/>
      <c r="M44" s="1147"/>
      <c r="N44" s="1147"/>
      <c r="O44" s="1147"/>
      <c r="P44" s="1147"/>
      <c r="Q44" s="1147"/>
      <c r="R44" s="1147"/>
      <c r="S44" s="1147"/>
      <c r="T44" s="1147"/>
      <c r="U44" s="1147"/>
      <c r="V44" s="1147"/>
      <c r="W44" s="1147"/>
      <c r="X44" s="1147"/>
      <c r="Y44" s="1161"/>
      <c r="Z44" s="858" t="s">
        <v>331</v>
      </c>
      <c r="AA44" s="859"/>
      <c r="AB44" s="860"/>
      <c r="AC44" s="697"/>
      <c r="AD44" s="698"/>
      <c r="AE44" s="698"/>
      <c r="AF44" s="698"/>
      <c r="AG44" s="698"/>
      <c r="AH44" s="698"/>
      <c r="AI44" s="698"/>
      <c r="AJ44" s="699"/>
      <c r="AK44" s="697"/>
      <c r="AL44" s="698"/>
      <c r="AM44" s="698"/>
      <c r="AN44" s="698"/>
      <c r="AO44" s="698"/>
      <c r="AP44" s="698"/>
      <c r="AQ44" s="698"/>
      <c r="AR44" s="699"/>
      <c r="AS44" s="697"/>
      <c r="AT44" s="698"/>
      <c r="AU44" s="698"/>
      <c r="AV44" s="698"/>
      <c r="AW44" s="698"/>
      <c r="AX44" s="698"/>
      <c r="AY44" s="698"/>
      <c r="AZ44" s="700"/>
      <c r="BA44" s="119"/>
    </row>
    <row r="45" spans="1:53" s="11" customFormat="1" ht="3" customHeight="1" x14ac:dyDescent="0.25">
      <c r="A45" s="119"/>
      <c r="B45" s="705"/>
      <c r="C45" s="705"/>
      <c r="D45" s="705"/>
      <c r="E45" s="705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05"/>
      <c r="Z45" s="222"/>
      <c r="AA45" s="222"/>
      <c r="AB45" s="706"/>
      <c r="AC45" s="703"/>
      <c r="AD45" s="701"/>
      <c r="AE45" s="701"/>
      <c r="AF45" s="701"/>
      <c r="AG45" s="701"/>
      <c r="AH45" s="701"/>
      <c r="AI45" s="701"/>
      <c r="AJ45" s="702"/>
      <c r="AK45" s="703"/>
      <c r="AL45" s="701"/>
      <c r="AM45" s="701"/>
      <c r="AN45" s="701"/>
      <c r="AO45" s="701"/>
      <c r="AP45" s="701"/>
      <c r="AQ45" s="701"/>
      <c r="AR45" s="702"/>
      <c r="AS45" s="703"/>
      <c r="AT45" s="701"/>
      <c r="AU45" s="701"/>
      <c r="AV45" s="701"/>
      <c r="AW45" s="701"/>
      <c r="AX45" s="701"/>
      <c r="AY45" s="701"/>
      <c r="AZ45" s="701"/>
      <c r="BA45" s="119"/>
    </row>
    <row r="46" spans="1:53" s="11" customFormat="1" ht="15" customHeight="1" x14ac:dyDescent="0.25">
      <c r="A46" s="119"/>
      <c r="B46" s="878" t="s">
        <v>2</v>
      </c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878"/>
      <c r="P46" s="878"/>
      <c r="Q46" s="878"/>
      <c r="R46" s="878"/>
      <c r="S46" s="878"/>
      <c r="T46" s="878"/>
      <c r="U46" s="878"/>
      <c r="V46" s="878"/>
      <c r="W46" s="878"/>
      <c r="X46" s="878"/>
      <c r="Y46" s="879"/>
      <c r="Z46" s="894" t="s">
        <v>33</v>
      </c>
      <c r="AA46" s="894"/>
      <c r="AB46" s="894"/>
      <c r="AC46" s="894" t="s">
        <v>99</v>
      </c>
      <c r="AD46" s="894"/>
      <c r="AE46" s="894"/>
      <c r="AF46" s="894"/>
      <c r="AG46" s="894"/>
      <c r="AH46" s="894"/>
      <c r="AI46" s="894"/>
      <c r="AJ46" s="894"/>
      <c r="AK46" s="894"/>
      <c r="AL46" s="894"/>
      <c r="AM46" s="894"/>
      <c r="AN46" s="894"/>
      <c r="AO46" s="894"/>
      <c r="AP46" s="894"/>
      <c r="AQ46" s="894"/>
      <c r="AR46" s="894"/>
      <c r="AS46" s="894"/>
      <c r="AT46" s="894"/>
      <c r="AU46" s="894"/>
      <c r="AV46" s="894"/>
      <c r="AW46" s="894"/>
      <c r="AX46" s="894"/>
      <c r="AY46" s="894"/>
      <c r="AZ46" s="894"/>
      <c r="BA46" s="119"/>
    </row>
    <row r="47" spans="1:53" s="11" customFormat="1" ht="20.25" customHeight="1" x14ac:dyDescent="0.25">
      <c r="A47" s="119"/>
      <c r="B47" s="880"/>
      <c r="C47" s="880"/>
      <c r="D47" s="880"/>
      <c r="E47" s="880"/>
      <c r="F47" s="880"/>
      <c r="G47" s="880"/>
      <c r="H47" s="880"/>
      <c r="I47" s="880"/>
      <c r="J47" s="880"/>
      <c r="K47" s="880"/>
      <c r="L47" s="880"/>
      <c r="M47" s="880"/>
      <c r="N47" s="880"/>
      <c r="O47" s="880"/>
      <c r="P47" s="880"/>
      <c r="Q47" s="880"/>
      <c r="R47" s="880"/>
      <c r="S47" s="880"/>
      <c r="T47" s="880"/>
      <c r="U47" s="880"/>
      <c r="V47" s="880"/>
      <c r="W47" s="880"/>
      <c r="X47" s="880"/>
      <c r="Y47" s="881"/>
      <c r="Z47" s="894"/>
      <c r="AA47" s="894"/>
      <c r="AB47" s="894"/>
      <c r="AC47" s="894" t="s">
        <v>271</v>
      </c>
      <c r="AD47" s="894"/>
      <c r="AE47" s="894"/>
      <c r="AF47" s="894"/>
      <c r="AG47" s="894"/>
      <c r="AH47" s="894"/>
      <c r="AI47" s="894"/>
      <c r="AJ47" s="894"/>
      <c r="AK47" s="894" t="s">
        <v>6</v>
      </c>
      <c r="AL47" s="894"/>
      <c r="AM47" s="894"/>
      <c r="AN47" s="894"/>
      <c r="AO47" s="894"/>
      <c r="AP47" s="894"/>
      <c r="AQ47" s="894"/>
      <c r="AR47" s="894"/>
      <c r="AS47" s="894" t="s">
        <v>35</v>
      </c>
      <c r="AT47" s="894"/>
      <c r="AU47" s="894"/>
      <c r="AV47" s="894"/>
      <c r="AW47" s="894"/>
      <c r="AX47" s="894"/>
      <c r="AY47" s="894"/>
      <c r="AZ47" s="894"/>
      <c r="BA47" s="119"/>
    </row>
    <row r="48" spans="1:53" s="11" customFormat="1" ht="20.25" customHeight="1" x14ac:dyDescent="0.25">
      <c r="A48" s="119"/>
      <c r="B48" s="882"/>
      <c r="C48" s="882"/>
      <c r="D48" s="882"/>
      <c r="E48" s="882"/>
      <c r="F48" s="882"/>
      <c r="G48" s="882"/>
      <c r="H48" s="882"/>
      <c r="I48" s="882"/>
      <c r="J48" s="882"/>
      <c r="K48" s="882"/>
      <c r="L48" s="882"/>
      <c r="M48" s="882"/>
      <c r="N48" s="882"/>
      <c r="O48" s="882"/>
      <c r="P48" s="882"/>
      <c r="Q48" s="882"/>
      <c r="R48" s="882"/>
      <c r="S48" s="882"/>
      <c r="T48" s="882"/>
      <c r="U48" s="882"/>
      <c r="V48" s="882"/>
      <c r="W48" s="882"/>
      <c r="X48" s="882"/>
      <c r="Y48" s="883"/>
      <c r="Z48" s="894"/>
      <c r="AA48" s="894"/>
      <c r="AB48" s="894"/>
      <c r="AC48" s="894"/>
      <c r="AD48" s="894"/>
      <c r="AE48" s="894"/>
      <c r="AF48" s="894"/>
      <c r="AG48" s="894"/>
      <c r="AH48" s="894"/>
      <c r="AI48" s="894"/>
      <c r="AJ48" s="894"/>
      <c r="AK48" s="894"/>
      <c r="AL48" s="894"/>
      <c r="AM48" s="894"/>
      <c r="AN48" s="894"/>
      <c r="AO48" s="894"/>
      <c r="AP48" s="894"/>
      <c r="AQ48" s="894"/>
      <c r="AR48" s="894"/>
      <c r="AS48" s="894"/>
      <c r="AT48" s="894"/>
      <c r="AU48" s="894"/>
      <c r="AV48" s="894"/>
      <c r="AW48" s="894"/>
      <c r="AX48" s="894"/>
      <c r="AY48" s="894"/>
      <c r="AZ48" s="894"/>
      <c r="BA48" s="119"/>
    </row>
    <row r="49" spans="1:53" s="11" customFormat="1" ht="12.75" customHeight="1" thickBot="1" x14ac:dyDescent="0.3">
      <c r="A49" s="119"/>
      <c r="B49" s="1037">
        <v>1</v>
      </c>
      <c r="C49" s="1037"/>
      <c r="D49" s="1037"/>
      <c r="E49" s="1037"/>
      <c r="F49" s="1037"/>
      <c r="G49" s="1037"/>
      <c r="H49" s="1037"/>
      <c r="I49" s="1037"/>
      <c r="J49" s="1037"/>
      <c r="K49" s="1037"/>
      <c r="L49" s="1037"/>
      <c r="M49" s="1037"/>
      <c r="N49" s="1037"/>
      <c r="O49" s="1037"/>
      <c r="P49" s="1037"/>
      <c r="Q49" s="1037"/>
      <c r="R49" s="1037"/>
      <c r="S49" s="1037"/>
      <c r="T49" s="1037"/>
      <c r="U49" s="1037"/>
      <c r="V49" s="1037"/>
      <c r="W49" s="1037"/>
      <c r="X49" s="1037"/>
      <c r="Y49" s="1038"/>
      <c r="Z49" s="1036" t="s">
        <v>36</v>
      </c>
      <c r="AA49" s="1037"/>
      <c r="AB49" s="1037"/>
      <c r="AC49" s="1036" t="s">
        <v>7</v>
      </c>
      <c r="AD49" s="1037"/>
      <c r="AE49" s="1037"/>
      <c r="AF49" s="1037"/>
      <c r="AG49" s="1037"/>
      <c r="AH49" s="1037"/>
      <c r="AI49" s="1037"/>
      <c r="AJ49" s="1038"/>
      <c r="AK49" s="1036" t="s">
        <v>8</v>
      </c>
      <c r="AL49" s="1037"/>
      <c r="AM49" s="1037"/>
      <c r="AN49" s="1037"/>
      <c r="AO49" s="1037"/>
      <c r="AP49" s="1037"/>
      <c r="AQ49" s="1037"/>
      <c r="AR49" s="1038"/>
      <c r="AS49" s="1036" t="s">
        <v>9</v>
      </c>
      <c r="AT49" s="1037"/>
      <c r="AU49" s="1037"/>
      <c r="AV49" s="1037"/>
      <c r="AW49" s="1037"/>
      <c r="AX49" s="1037"/>
      <c r="AY49" s="1037"/>
      <c r="AZ49" s="1037"/>
      <c r="BA49" s="119"/>
    </row>
    <row r="50" spans="1:53" s="11" customFormat="1" ht="18" customHeight="1" x14ac:dyDescent="0.25">
      <c r="A50" s="119"/>
      <c r="B50" s="1158" t="s">
        <v>811</v>
      </c>
      <c r="C50" s="1159"/>
      <c r="D50" s="1159"/>
      <c r="E50" s="1159"/>
      <c r="F50" s="1159"/>
      <c r="G50" s="1159"/>
      <c r="H50" s="1159"/>
      <c r="I50" s="1159"/>
      <c r="J50" s="1159"/>
      <c r="K50" s="1159"/>
      <c r="L50" s="1159"/>
      <c r="M50" s="1159"/>
      <c r="N50" s="1159"/>
      <c r="O50" s="1159"/>
      <c r="P50" s="1159"/>
      <c r="Q50" s="1159"/>
      <c r="R50" s="1159"/>
      <c r="S50" s="1159"/>
      <c r="T50" s="1159"/>
      <c r="U50" s="1159"/>
      <c r="V50" s="1159"/>
      <c r="W50" s="1159"/>
      <c r="X50" s="1159"/>
      <c r="Y50" s="1160"/>
      <c r="Z50" s="919" t="s">
        <v>135</v>
      </c>
      <c r="AA50" s="920"/>
      <c r="AB50" s="921"/>
      <c r="AC50" s="489"/>
      <c r="AD50" s="490"/>
      <c r="AE50" s="490"/>
      <c r="AF50" s="490"/>
      <c r="AG50" s="490"/>
      <c r="AH50" s="490"/>
      <c r="AI50" s="490"/>
      <c r="AJ50" s="491"/>
      <c r="AK50" s="489"/>
      <c r="AL50" s="490"/>
      <c r="AM50" s="490"/>
      <c r="AN50" s="490"/>
      <c r="AO50" s="490"/>
      <c r="AP50" s="490"/>
      <c r="AQ50" s="490"/>
      <c r="AR50" s="491"/>
      <c r="AS50" s="489"/>
      <c r="AT50" s="490"/>
      <c r="AU50" s="490"/>
      <c r="AV50" s="490"/>
      <c r="AW50" s="490"/>
      <c r="AX50" s="490"/>
      <c r="AY50" s="490"/>
      <c r="AZ50" s="492"/>
      <c r="BA50" s="119"/>
    </row>
    <row r="51" spans="1:53" s="11" customFormat="1" ht="42.75" customHeight="1" x14ac:dyDescent="0.25">
      <c r="A51" s="119"/>
      <c r="B51" s="1158" t="s">
        <v>319</v>
      </c>
      <c r="C51" s="1159"/>
      <c r="D51" s="1159"/>
      <c r="E51" s="1159"/>
      <c r="F51" s="1159"/>
      <c r="G51" s="1159"/>
      <c r="H51" s="1159"/>
      <c r="I51" s="1159"/>
      <c r="J51" s="1159"/>
      <c r="K51" s="1159"/>
      <c r="L51" s="1159"/>
      <c r="M51" s="1159"/>
      <c r="N51" s="1159"/>
      <c r="O51" s="1159"/>
      <c r="P51" s="1159"/>
      <c r="Q51" s="1159"/>
      <c r="R51" s="1159"/>
      <c r="S51" s="1159"/>
      <c r="T51" s="1159"/>
      <c r="U51" s="1159"/>
      <c r="V51" s="1159"/>
      <c r="W51" s="1159"/>
      <c r="X51" s="1159"/>
      <c r="Y51" s="1160"/>
      <c r="Z51" s="832" t="s">
        <v>139</v>
      </c>
      <c r="AA51" s="833"/>
      <c r="AB51" s="834"/>
      <c r="AC51" s="485"/>
      <c r="AD51" s="486"/>
      <c r="AE51" s="486"/>
      <c r="AF51" s="486"/>
      <c r="AG51" s="486"/>
      <c r="AH51" s="486"/>
      <c r="AI51" s="486"/>
      <c r="AJ51" s="487"/>
      <c r="AK51" s="485"/>
      <c r="AL51" s="486"/>
      <c r="AM51" s="486"/>
      <c r="AN51" s="486"/>
      <c r="AO51" s="486"/>
      <c r="AP51" s="486"/>
      <c r="AQ51" s="486"/>
      <c r="AR51" s="487"/>
      <c r="AS51" s="485"/>
      <c r="AT51" s="486"/>
      <c r="AU51" s="486"/>
      <c r="AV51" s="486"/>
      <c r="AW51" s="486"/>
      <c r="AX51" s="486"/>
      <c r="AY51" s="486"/>
      <c r="AZ51" s="488"/>
      <c r="BA51" s="119"/>
    </row>
    <row r="52" spans="1:53" s="11" customFormat="1" ht="44.25" customHeight="1" x14ac:dyDescent="0.25">
      <c r="A52" s="119"/>
      <c r="B52" s="1158" t="s">
        <v>311</v>
      </c>
      <c r="C52" s="1159"/>
      <c r="D52" s="1159"/>
      <c r="E52" s="1159"/>
      <c r="F52" s="1159"/>
      <c r="G52" s="1159"/>
      <c r="H52" s="1159"/>
      <c r="I52" s="1159"/>
      <c r="J52" s="1159"/>
      <c r="K52" s="1159"/>
      <c r="L52" s="1159"/>
      <c r="M52" s="1159"/>
      <c r="N52" s="1159"/>
      <c r="O52" s="1159"/>
      <c r="P52" s="1159"/>
      <c r="Q52" s="1159"/>
      <c r="R52" s="1159"/>
      <c r="S52" s="1159"/>
      <c r="T52" s="1159"/>
      <c r="U52" s="1159"/>
      <c r="V52" s="1159"/>
      <c r="W52" s="1159"/>
      <c r="X52" s="1159"/>
      <c r="Y52" s="1160"/>
      <c r="Z52" s="832" t="s">
        <v>153</v>
      </c>
      <c r="AA52" s="833"/>
      <c r="AB52" s="834"/>
      <c r="AC52" s="485"/>
      <c r="AD52" s="486"/>
      <c r="AE52" s="486"/>
      <c r="AF52" s="486"/>
      <c r="AG52" s="486"/>
      <c r="AH52" s="486"/>
      <c r="AI52" s="486"/>
      <c r="AJ52" s="487"/>
      <c r="AK52" s="485"/>
      <c r="AL52" s="486"/>
      <c r="AM52" s="486"/>
      <c r="AN52" s="486"/>
      <c r="AO52" s="486"/>
      <c r="AP52" s="486"/>
      <c r="AQ52" s="486"/>
      <c r="AR52" s="487"/>
      <c r="AS52" s="485"/>
      <c r="AT52" s="486"/>
      <c r="AU52" s="486"/>
      <c r="AV52" s="486"/>
      <c r="AW52" s="486"/>
      <c r="AX52" s="486"/>
      <c r="AY52" s="486"/>
      <c r="AZ52" s="488"/>
      <c r="BA52" s="119"/>
    </row>
    <row r="53" spans="1:53" s="11" customFormat="1" ht="18.75" customHeight="1" x14ac:dyDescent="0.25">
      <c r="A53" s="119"/>
      <c r="B53" s="1158" t="s">
        <v>321</v>
      </c>
      <c r="C53" s="1159"/>
      <c r="D53" s="1159"/>
      <c r="E53" s="1159"/>
      <c r="F53" s="1159"/>
      <c r="G53" s="1159"/>
      <c r="H53" s="1159"/>
      <c r="I53" s="1159"/>
      <c r="J53" s="1159"/>
      <c r="K53" s="1159"/>
      <c r="L53" s="1159"/>
      <c r="M53" s="1159"/>
      <c r="N53" s="1159"/>
      <c r="O53" s="1159"/>
      <c r="P53" s="1159"/>
      <c r="Q53" s="1159"/>
      <c r="R53" s="1159"/>
      <c r="S53" s="1159"/>
      <c r="T53" s="1159"/>
      <c r="U53" s="1159"/>
      <c r="V53" s="1159"/>
      <c r="W53" s="1159"/>
      <c r="X53" s="1159"/>
      <c r="Y53" s="1160"/>
      <c r="Z53" s="832" t="s">
        <v>194</v>
      </c>
      <c r="AA53" s="833"/>
      <c r="AB53" s="834"/>
      <c r="AC53" s="485"/>
      <c r="AD53" s="486"/>
      <c r="AE53" s="486"/>
      <c r="AF53" s="486"/>
      <c r="AG53" s="486"/>
      <c r="AH53" s="486"/>
      <c r="AI53" s="486"/>
      <c r="AJ53" s="487"/>
      <c r="AK53" s="485"/>
      <c r="AL53" s="486"/>
      <c r="AM53" s="486"/>
      <c r="AN53" s="486"/>
      <c r="AO53" s="486"/>
      <c r="AP53" s="486"/>
      <c r="AQ53" s="486"/>
      <c r="AR53" s="487"/>
      <c r="AS53" s="485"/>
      <c r="AT53" s="486"/>
      <c r="AU53" s="486"/>
      <c r="AV53" s="486"/>
      <c r="AW53" s="486"/>
      <c r="AX53" s="486"/>
      <c r="AY53" s="486"/>
      <c r="AZ53" s="488"/>
      <c r="BA53" s="119"/>
    </row>
    <row r="54" spans="1:53" s="11" customFormat="1" ht="18" customHeight="1" x14ac:dyDescent="0.25">
      <c r="A54" s="119"/>
      <c r="B54" s="1158" t="s">
        <v>318</v>
      </c>
      <c r="C54" s="1159"/>
      <c r="D54" s="1159"/>
      <c r="E54" s="1159"/>
      <c r="F54" s="1159"/>
      <c r="G54" s="1159"/>
      <c r="H54" s="1159"/>
      <c r="I54" s="1159"/>
      <c r="J54" s="1159"/>
      <c r="K54" s="1159"/>
      <c r="L54" s="1159"/>
      <c r="M54" s="1159"/>
      <c r="N54" s="1159"/>
      <c r="O54" s="1159"/>
      <c r="P54" s="1159"/>
      <c r="Q54" s="1159"/>
      <c r="R54" s="1159"/>
      <c r="S54" s="1159"/>
      <c r="T54" s="1159"/>
      <c r="U54" s="1159"/>
      <c r="V54" s="1159"/>
      <c r="W54" s="1159"/>
      <c r="X54" s="1159"/>
      <c r="Y54" s="1160"/>
      <c r="Z54" s="832" t="s">
        <v>195</v>
      </c>
      <c r="AA54" s="833"/>
      <c r="AB54" s="834"/>
      <c r="AC54" s="485"/>
      <c r="AD54" s="486"/>
      <c r="AE54" s="486"/>
      <c r="AF54" s="486"/>
      <c r="AG54" s="486"/>
      <c r="AH54" s="486"/>
      <c r="AI54" s="486"/>
      <c r="AJ54" s="487"/>
      <c r="AK54" s="485"/>
      <c r="AL54" s="486"/>
      <c r="AM54" s="486"/>
      <c r="AN54" s="486"/>
      <c r="AO54" s="486"/>
      <c r="AP54" s="486"/>
      <c r="AQ54" s="486"/>
      <c r="AR54" s="487"/>
      <c r="AS54" s="485"/>
      <c r="AT54" s="486"/>
      <c r="AU54" s="486"/>
      <c r="AV54" s="486"/>
      <c r="AW54" s="486"/>
      <c r="AX54" s="486"/>
      <c r="AY54" s="486"/>
      <c r="AZ54" s="488"/>
      <c r="BA54" s="119"/>
    </row>
    <row r="55" spans="1:53" s="11" customFormat="1" ht="28.5" customHeight="1" x14ac:dyDescent="0.25">
      <c r="A55" s="119"/>
      <c r="B55" s="1158" t="s">
        <v>320</v>
      </c>
      <c r="C55" s="1159"/>
      <c r="D55" s="1159"/>
      <c r="E55" s="1159"/>
      <c r="F55" s="1159"/>
      <c r="G55" s="1159"/>
      <c r="H55" s="1159"/>
      <c r="I55" s="1159"/>
      <c r="J55" s="1159"/>
      <c r="K55" s="1159"/>
      <c r="L55" s="1159"/>
      <c r="M55" s="1159"/>
      <c r="N55" s="1159"/>
      <c r="O55" s="1159"/>
      <c r="P55" s="1159"/>
      <c r="Q55" s="1159"/>
      <c r="R55" s="1159"/>
      <c r="S55" s="1159"/>
      <c r="T55" s="1159"/>
      <c r="U55" s="1159"/>
      <c r="V55" s="1159"/>
      <c r="W55" s="1159"/>
      <c r="X55" s="1159"/>
      <c r="Y55" s="1160"/>
      <c r="Z55" s="832" t="s">
        <v>322</v>
      </c>
      <c r="AA55" s="833"/>
      <c r="AB55" s="834"/>
      <c r="AC55" s="873"/>
      <c r="AD55" s="874"/>
      <c r="AE55" s="874"/>
      <c r="AF55" s="874"/>
      <c r="AG55" s="874"/>
      <c r="AH55" s="874"/>
      <c r="AI55" s="874"/>
      <c r="AJ55" s="875"/>
      <c r="AK55" s="873"/>
      <c r="AL55" s="874"/>
      <c r="AM55" s="874"/>
      <c r="AN55" s="874"/>
      <c r="AO55" s="874"/>
      <c r="AP55" s="874"/>
      <c r="AQ55" s="874"/>
      <c r="AR55" s="875"/>
      <c r="AS55" s="873"/>
      <c r="AT55" s="874"/>
      <c r="AU55" s="874"/>
      <c r="AV55" s="874"/>
      <c r="AW55" s="874"/>
      <c r="AX55" s="874"/>
      <c r="AY55" s="874"/>
      <c r="AZ55" s="876"/>
      <c r="BA55" s="119"/>
    </row>
    <row r="56" spans="1:53" s="8" customFormat="1" ht="18" customHeight="1" thickBot="1" x14ac:dyDescent="0.3">
      <c r="A56" s="119"/>
      <c r="B56" s="966" t="s">
        <v>30</v>
      </c>
      <c r="C56" s="967"/>
      <c r="D56" s="967"/>
      <c r="E56" s="967"/>
      <c r="F56" s="967"/>
      <c r="G56" s="967"/>
      <c r="H56" s="967"/>
      <c r="I56" s="967"/>
      <c r="J56" s="967"/>
      <c r="K56" s="967"/>
      <c r="L56" s="967"/>
      <c r="M56" s="967"/>
      <c r="N56" s="967"/>
      <c r="O56" s="967"/>
      <c r="P56" s="967"/>
      <c r="Q56" s="967"/>
      <c r="R56" s="967"/>
      <c r="S56" s="967"/>
      <c r="T56" s="967"/>
      <c r="U56" s="967"/>
      <c r="V56" s="967"/>
      <c r="W56" s="967"/>
      <c r="X56" s="967"/>
      <c r="Y56" s="968"/>
      <c r="Z56" s="969" t="s">
        <v>142</v>
      </c>
      <c r="AA56" s="970"/>
      <c r="AB56" s="971"/>
      <c r="AC56" s="972"/>
      <c r="AD56" s="973"/>
      <c r="AE56" s="973"/>
      <c r="AF56" s="973"/>
      <c r="AG56" s="973"/>
      <c r="AH56" s="973"/>
      <c r="AI56" s="973"/>
      <c r="AJ56" s="974"/>
      <c r="AK56" s="972"/>
      <c r="AL56" s="973"/>
      <c r="AM56" s="973"/>
      <c r="AN56" s="973"/>
      <c r="AO56" s="973"/>
      <c r="AP56" s="973"/>
      <c r="AQ56" s="973"/>
      <c r="AR56" s="974"/>
      <c r="AS56" s="972"/>
      <c r="AT56" s="973"/>
      <c r="AU56" s="973"/>
      <c r="AV56" s="973"/>
      <c r="AW56" s="973"/>
      <c r="AX56" s="973"/>
      <c r="AY56" s="973"/>
      <c r="AZ56" s="1164"/>
      <c r="BA56" s="119"/>
    </row>
    <row r="57" spans="1:53" s="11" customFormat="1" ht="9" customHeight="1" x14ac:dyDescent="0.25">
      <c r="A57" s="119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72" t="s">
        <v>332</v>
      </c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  <c r="M58" s="1172"/>
      <c r="N58" s="1172"/>
      <c r="O58" s="1172"/>
      <c r="P58" s="1172"/>
      <c r="Q58" s="1172"/>
      <c r="R58" s="1172"/>
      <c r="S58" s="1172"/>
      <c r="T58" s="1172"/>
      <c r="U58" s="1172"/>
      <c r="V58" s="1172"/>
      <c r="W58" s="1172"/>
      <c r="X58" s="1172"/>
      <c r="Y58" s="1172"/>
      <c r="Z58" s="1172"/>
      <c r="AA58" s="1172"/>
      <c r="AB58" s="1172"/>
      <c r="AC58" s="1172"/>
      <c r="AD58" s="1172"/>
      <c r="AE58" s="1172"/>
      <c r="AF58" s="1172"/>
      <c r="AG58" s="1172"/>
      <c r="AH58" s="1172"/>
      <c r="AI58" s="1172"/>
      <c r="AJ58" s="1172"/>
      <c r="AK58" s="1172"/>
      <c r="AL58" s="1172"/>
      <c r="AM58" s="1172"/>
      <c r="AN58" s="1172"/>
      <c r="AO58" s="1172"/>
      <c r="AP58" s="1172"/>
      <c r="AQ58" s="1172"/>
      <c r="AR58" s="1172"/>
      <c r="AS58" s="1172"/>
      <c r="AT58" s="1172"/>
      <c r="AU58" s="1172"/>
      <c r="AV58" s="1172"/>
      <c r="AW58" s="1172"/>
      <c r="AX58" s="1172"/>
      <c r="AY58" s="1172"/>
      <c r="AZ58" s="1172"/>
      <c r="BA58" s="119"/>
    </row>
    <row r="59" spans="1:53" s="11" customFormat="1" ht="17.25" customHeight="1" x14ac:dyDescent="0.25">
      <c r="A59" s="119"/>
      <c r="B59" s="1083" t="s">
        <v>333</v>
      </c>
      <c r="C59" s="1083"/>
      <c r="D59" s="1083"/>
      <c r="E59" s="1083"/>
      <c r="F59" s="1083"/>
      <c r="G59" s="1083"/>
      <c r="H59" s="1083"/>
      <c r="I59" s="1083"/>
      <c r="J59" s="1083"/>
      <c r="K59" s="1083"/>
      <c r="L59" s="1083"/>
      <c r="M59" s="1083"/>
      <c r="N59" s="1083"/>
      <c r="O59" s="1083"/>
      <c r="P59" s="1083"/>
      <c r="Q59" s="1083"/>
      <c r="R59" s="1083"/>
      <c r="S59" s="1083"/>
      <c r="T59" s="1083"/>
      <c r="U59" s="1083"/>
      <c r="V59" s="1083"/>
      <c r="W59" s="1083"/>
      <c r="X59" s="1083"/>
      <c r="Y59" s="1083"/>
      <c r="Z59" s="1083"/>
      <c r="AA59" s="1083"/>
      <c r="AB59" s="1083"/>
      <c r="AC59" s="1083"/>
      <c r="AD59" s="1083"/>
      <c r="AE59" s="1083"/>
      <c r="AF59" s="1083"/>
      <c r="AG59" s="1083"/>
      <c r="AH59" s="1083"/>
      <c r="AI59" s="1083"/>
      <c r="AJ59" s="1083"/>
      <c r="AK59" s="1083"/>
      <c r="AL59" s="1083"/>
      <c r="AM59" s="1083"/>
      <c r="AN59" s="1083"/>
      <c r="AO59" s="1083"/>
      <c r="AP59" s="1083"/>
      <c r="AQ59" s="1083"/>
      <c r="AR59" s="1083"/>
      <c r="AS59" s="1083"/>
      <c r="AT59" s="1083"/>
      <c r="AU59" s="1083"/>
      <c r="AV59" s="1083"/>
      <c r="AW59" s="1083"/>
      <c r="AX59" s="1083"/>
      <c r="AY59" s="1083"/>
      <c r="AZ59" s="1083"/>
      <c r="BA59" s="119"/>
    </row>
    <row r="60" spans="1:53" s="11" customFormat="1" ht="26.25" customHeight="1" x14ac:dyDescent="0.25">
      <c r="A60" s="119"/>
      <c r="B60" s="1083" t="s">
        <v>840</v>
      </c>
      <c r="C60" s="1083"/>
      <c r="D60" s="1083"/>
      <c r="E60" s="1083"/>
      <c r="F60" s="1083"/>
      <c r="G60" s="1083"/>
      <c r="H60" s="1083"/>
      <c r="I60" s="1083"/>
      <c r="J60" s="1083"/>
      <c r="K60" s="1083"/>
      <c r="L60" s="1083"/>
      <c r="M60" s="1083"/>
      <c r="N60" s="1083"/>
      <c r="O60" s="1083"/>
      <c r="P60" s="1083"/>
      <c r="Q60" s="1083"/>
      <c r="R60" s="1083"/>
      <c r="S60" s="1083"/>
      <c r="T60" s="1083"/>
      <c r="U60" s="1083"/>
      <c r="V60" s="1083"/>
      <c r="W60" s="1083"/>
      <c r="X60" s="1083"/>
      <c r="Y60" s="1083"/>
      <c r="Z60" s="1083"/>
      <c r="AA60" s="1083"/>
      <c r="AB60" s="1083"/>
      <c r="AC60" s="1083"/>
      <c r="AD60" s="1083"/>
      <c r="AE60" s="1083"/>
      <c r="AF60" s="1083"/>
      <c r="AG60" s="1083"/>
      <c r="AH60" s="1083"/>
      <c r="AI60" s="1083"/>
      <c r="AJ60" s="1083"/>
      <c r="AK60" s="1083"/>
      <c r="AL60" s="1083"/>
      <c r="AM60" s="1083"/>
      <c r="AN60" s="1083"/>
      <c r="AO60" s="1083"/>
      <c r="AP60" s="1083"/>
      <c r="AQ60" s="1083"/>
      <c r="AR60" s="1083"/>
      <c r="AS60" s="1083"/>
      <c r="AT60" s="1083"/>
      <c r="AU60" s="1083"/>
      <c r="AV60" s="1083"/>
      <c r="AW60" s="1083"/>
      <c r="AX60" s="1083"/>
      <c r="AY60" s="1083"/>
      <c r="AZ60" s="1083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75" t="s">
        <v>2</v>
      </c>
      <c r="C62" s="894"/>
      <c r="D62" s="894"/>
      <c r="E62" s="894"/>
      <c r="F62" s="894"/>
      <c r="G62" s="894"/>
      <c r="H62" s="894"/>
      <c r="I62" s="894"/>
      <c r="J62" s="894"/>
      <c r="K62" s="894"/>
      <c r="L62" s="894"/>
      <c r="M62" s="894"/>
      <c r="N62" s="894"/>
      <c r="O62" s="894"/>
      <c r="P62" s="894"/>
      <c r="Q62" s="894"/>
      <c r="R62" s="894" t="s">
        <v>3</v>
      </c>
      <c r="S62" s="894"/>
      <c r="T62" s="894" t="s">
        <v>50</v>
      </c>
      <c r="U62" s="894"/>
      <c r="V62" s="894"/>
      <c r="W62" s="894"/>
      <c r="X62" s="894"/>
      <c r="Y62" s="894"/>
      <c r="Z62" s="894"/>
      <c r="AA62" s="894"/>
      <c r="AB62" s="894"/>
      <c r="AC62" s="894" t="s">
        <v>214</v>
      </c>
      <c r="AD62" s="894"/>
      <c r="AE62" s="894"/>
      <c r="AF62" s="894"/>
      <c r="AG62" s="894"/>
      <c r="AH62" s="894"/>
      <c r="AI62" s="894"/>
      <c r="AJ62" s="894" t="s">
        <v>102</v>
      </c>
      <c r="AK62" s="894"/>
      <c r="AL62" s="894"/>
      <c r="AM62" s="894"/>
      <c r="AN62" s="894"/>
      <c r="AO62" s="894"/>
      <c r="AP62" s="894"/>
      <c r="AQ62" s="894"/>
      <c r="AR62" s="894" t="s">
        <v>233</v>
      </c>
      <c r="AS62" s="894"/>
      <c r="AT62" s="894"/>
      <c r="AU62" s="894"/>
      <c r="AV62" s="894"/>
      <c r="AW62" s="894"/>
      <c r="AX62" s="894"/>
      <c r="AY62" s="894"/>
      <c r="AZ62" s="873"/>
      <c r="BA62" s="119"/>
    </row>
    <row r="63" spans="1:53" s="8" customFormat="1" ht="9.75" customHeight="1" x14ac:dyDescent="0.25">
      <c r="A63" s="150"/>
      <c r="B63" s="875"/>
      <c r="C63" s="894"/>
      <c r="D63" s="894"/>
      <c r="E63" s="894"/>
      <c r="F63" s="894"/>
      <c r="G63" s="894"/>
      <c r="H63" s="894"/>
      <c r="I63" s="894"/>
      <c r="J63" s="894"/>
      <c r="K63" s="894"/>
      <c r="L63" s="894"/>
      <c r="M63" s="894"/>
      <c r="N63" s="894"/>
      <c r="O63" s="894"/>
      <c r="P63" s="894"/>
      <c r="Q63" s="894"/>
      <c r="R63" s="894"/>
      <c r="S63" s="894"/>
      <c r="T63" s="894"/>
      <c r="U63" s="894"/>
      <c r="V63" s="894"/>
      <c r="W63" s="894"/>
      <c r="X63" s="894"/>
      <c r="Y63" s="894"/>
      <c r="Z63" s="894"/>
      <c r="AA63" s="894"/>
      <c r="AB63" s="894"/>
      <c r="AC63" s="894"/>
      <c r="AD63" s="894"/>
      <c r="AE63" s="894"/>
      <c r="AF63" s="894"/>
      <c r="AG63" s="894"/>
      <c r="AH63" s="894"/>
      <c r="AI63" s="894"/>
      <c r="AJ63" s="894"/>
      <c r="AK63" s="894"/>
      <c r="AL63" s="894"/>
      <c r="AM63" s="894"/>
      <c r="AN63" s="894"/>
      <c r="AO63" s="894"/>
      <c r="AP63" s="894"/>
      <c r="AQ63" s="894"/>
      <c r="AR63" s="894"/>
      <c r="AS63" s="894"/>
      <c r="AT63" s="894"/>
      <c r="AU63" s="894"/>
      <c r="AV63" s="894"/>
      <c r="AW63" s="894"/>
      <c r="AX63" s="894"/>
      <c r="AY63" s="894"/>
      <c r="AZ63" s="873"/>
      <c r="BA63" s="119"/>
    </row>
    <row r="64" spans="1:53" s="8" customFormat="1" ht="9.75" customHeight="1" x14ac:dyDescent="0.25">
      <c r="A64" s="150"/>
      <c r="B64" s="875"/>
      <c r="C64" s="894"/>
      <c r="D64" s="894"/>
      <c r="E64" s="894"/>
      <c r="F64" s="894"/>
      <c r="G64" s="894"/>
      <c r="H64" s="894"/>
      <c r="I64" s="894"/>
      <c r="J64" s="894"/>
      <c r="K64" s="894"/>
      <c r="L64" s="894"/>
      <c r="M64" s="894"/>
      <c r="N64" s="894"/>
      <c r="O64" s="894"/>
      <c r="P64" s="894"/>
      <c r="Q64" s="894"/>
      <c r="R64" s="894"/>
      <c r="S64" s="894"/>
      <c r="T64" s="894"/>
      <c r="U64" s="894"/>
      <c r="V64" s="894"/>
      <c r="W64" s="894"/>
      <c r="X64" s="894"/>
      <c r="Y64" s="894"/>
      <c r="Z64" s="894"/>
      <c r="AA64" s="894"/>
      <c r="AB64" s="894"/>
      <c r="AC64" s="894"/>
      <c r="AD64" s="894"/>
      <c r="AE64" s="894"/>
      <c r="AF64" s="894"/>
      <c r="AG64" s="894"/>
      <c r="AH64" s="894"/>
      <c r="AI64" s="894"/>
      <c r="AJ64" s="894"/>
      <c r="AK64" s="894"/>
      <c r="AL64" s="894"/>
      <c r="AM64" s="894"/>
      <c r="AN64" s="894"/>
      <c r="AO64" s="894"/>
      <c r="AP64" s="894"/>
      <c r="AQ64" s="894"/>
      <c r="AR64" s="894"/>
      <c r="AS64" s="894"/>
      <c r="AT64" s="894"/>
      <c r="AU64" s="894"/>
      <c r="AV64" s="894"/>
      <c r="AW64" s="894"/>
      <c r="AX64" s="894"/>
      <c r="AY64" s="894"/>
      <c r="AZ64" s="873"/>
      <c r="BA64" s="119"/>
    </row>
    <row r="65" spans="1:53" s="8" customFormat="1" ht="6" customHeight="1" x14ac:dyDescent="0.25">
      <c r="A65" s="150"/>
      <c r="B65" s="875"/>
      <c r="C65" s="894"/>
      <c r="D65" s="894"/>
      <c r="E65" s="894"/>
      <c r="F65" s="894"/>
      <c r="G65" s="894"/>
      <c r="H65" s="894"/>
      <c r="I65" s="894"/>
      <c r="J65" s="894"/>
      <c r="K65" s="894"/>
      <c r="L65" s="894"/>
      <c r="M65" s="894"/>
      <c r="N65" s="894"/>
      <c r="O65" s="894"/>
      <c r="P65" s="894"/>
      <c r="Q65" s="894"/>
      <c r="R65" s="894"/>
      <c r="S65" s="894"/>
      <c r="T65" s="894"/>
      <c r="U65" s="894"/>
      <c r="V65" s="894"/>
      <c r="W65" s="894"/>
      <c r="X65" s="894"/>
      <c r="Y65" s="894"/>
      <c r="Z65" s="894"/>
      <c r="AA65" s="894"/>
      <c r="AB65" s="894"/>
      <c r="AC65" s="894"/>
      <c r="AD65" s="894"/>
      <c r="AE65" s="894"/>
      <c r="AF65" s="894"/>
      <c r="AG65" s="894"/>
      <c r="AH65" s="894"/>
      <c r="AI65" s="894"/>
      <c r="AJ65" s="894"/>
      <c r="AK65" s="894"/>
      <c r="AL65" s="894"/>
      <c r="AM65" s="894"/>
      <c r="AN65" s="894"/>
      <c r="AO65" s="894"/>
      <c r="AP65" s="894"/>
      <c r="AQ65" s="894"/>
      <c r="AR65" s="894"/>
      <c r="AS65" s="894"/>
      <c r="AT65" s="894"/>
      <c r="AU65" s="894"/>
      <c r="AV65" s="894"/>
      <c r="AW65" s="894"/>
      <c r="AX65" s="894"/>
      <c r="AY65" s="894"/>
      <c r="AZ65" s="873"/>
      <c r="BA65" s="119"/>
    </row>
    <row r="66" spans="1:53" s="349" customFormat="1" ht="11.25" customHeight="1" thickBot="1" x14ac:dyDescent="0.25">
      <c r="A66" s="361"/>
      <c r="B66" s="1124">
        <v>1</v>
      </c>
      <c r="C66" s="775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  <c r="P66" s="775"/>
      <c r="Q66" s="775"/>
      <c r="R66" s="784">
        <v>2</v>
      </c>
      <c r="S66" s="1124"/>
      <c r="T66" s="775">
        <v>3</v>
      </c>
      <c r="U66" s="775"/>
      <c r="V66" s="775"/>
      <c r="W66" s="775"/>
      <c r="X66" s="775"/>
      <c r="Y66" s="775"/>
      <c r="Z66" s="775"/>
      <c r="AA66" s="775"/>
      <c r="AB66" s="775"/>
      <c r="AC66" s="775">
        <v>4</v>
      </c>
      <c r="AD66" s="775"/>
      <c r="AE66" s="775"/>
      <c r="AF66" s="775"/>
      <c r="AG66" s="775"/>
      <c r="AH66" s="775"/>
      <c r="AI66" s="775"/>
      <c r="AJ66" s="775">
        <v>5</v>
      </c>
      <c r="AK66" s="775"/>
      <c r="AL66" s="775"/>
      <c r="AM66" s="775"/>
      <c r="AN66" s="775"/>
      <c r="AO66" s="775"/>
      <c r="AP66" s="775"/>
      <c r="AQ66" s="775"/>
      <c r="AR66" s="1171">
        <v>6</v>
      </c>
      <c r="AS66" s="1171"/>
      <c r="AT66" s="1171"/>
      <c r="AU66" s="1171"/>
      <c r="AV66" s="1171"/>
      <c r="AW66" s="1171"/>
      <c r="AX66" s="1171"/>
      <c r="AY66" s="1171"/>
      <c r="AZ66" s="1032"/>
      <c r="BA66" s="367"/>
    </row>
    <row r="67" spans="1:53" s="8" customFormat="1" ht="39.75" customHeight="1" x14ac:dyDescent="0.25">
      <c r="A67" s="119"/>
      <c r="B67" s="1168" t="s">
        <v>41</v>
      </c>
      <c r="C67" s="1169"/>
      <c r="D67" s="1169"/>
      <c r="E67" s="1169"/>
      <c r="F67" s="1169"/>
      <c r="G67" s="1169"/>
      <c r="H67" s="1169"/>
      <c r="I67" s="1169"/>
      <c r="J67" s="1169"/>
      <c r="K67" s="1169"/>
      <c r="L67" s="1169"/>
      <c r="M67" s="1169"/>
      <c r="N67" s="1169"/>
      <c r="O67" s="1169"/>
      <c r="P67" s="1169"/>
      <c r="Q67" s="1170"/>
      <c r="R67" s="1086">
        <v>100</v>
      </c>
      <c r="S67" s="1087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9"/>
      <c r="AD67" s="1089"/>
      <c r="AE67" s="1089"/>
      <c r="AF67" s="1089"/>
      <c r="AG67" s="1089"/>
      <c r="AH67" s="1089"/>
      <c r="AI67" s="1089"/>
      <c r="AJ67" s="1045"/>
      <c r="AK67" s="1045"/>
      <c r="AL67" s="1045"/>
      <c r="AM67" s="1045"/>
      <c r="AN67" s="1045"/>
      <c r="AO67" s="1045"/>
      <c r="AP67" s="1045"/>
      <c r="AQ67" s="1045"/>
      <c r="AR67" s="1045"/>
      <c r="AS67" s="1045"/>
      <c r="AT67" s="1045"/>
      <c r="AU67" s="1045"/>
      <c r="AV67" s="1045"/>
      <c r="AW67" s="1045"/>
      <c r="AX67" s="1045"/>
      <c r="AY67" s="1045"/>
      <c r="AZ67" s="1046"/>
      <c r="BA67" s="119"/>
    </row>
    <row r="68" spans="1:53" s="8" customFormat="1" ht="38.25" customHeight="1" x14ac:dyDescent="0.25">
      <c r="A68" s="119"/>
      <c r="B68" s="1135" t="s">
        <v>334</v>
      </c>
      <c r="C68" s="1136"/>
      <c r="D68" s="1136"/>
      <c r="E68" s="1136"/>
      <c r="F68" s="1136"/>
      <c r="G68" s="1136"/>
      <c r="H68" s="1136"/>
      <c r="I68" s="1136"/>
      <c r="J68" s="1136"/>
      <c r="K68" s="1136"/>
      <c r="L68" s="1136"/>
      <c r="M68" s="1136"/>
      <c r="N68" s="1136"/>
      <c r="O68" s="1136"/>
      <c r="P68" s="1136"/>
      <c r="Q68" s="1137"/>
      <c r="R68" s="1072">
        <v>110</v>
      </c>
      <c r="S68" s="1073"/>
      <c r="T68" s="949"/>
      <c r="U68" s="949"/>
      <c r="V68" s="949"/>
      <c r="W68" s="949"/>
      <c r="X68" s="949"/>
      <c r="Y68" s="949"/>
      <c r="Z68" s="949"/>
      <c r="AA68" s="949"/>
      <c r="AB68" s="949"/>
      <c r="AC68" s="1079"/>
      <c r="AD68" s="1079"/>
      <c r="AE68" s="1079"/>
      <c r="AF68" s="1079"/>
      <c r="AG68" s="1079"/>
      <c r="AH68" s="1079"/>
      <c r="AI68" s="1079"/>
      <c r="AJ68" s="894"/>
      <c r="AK68" s="894"/>
      <c r="AL68" s="894"/>
      <c r="AM68" s="894"/>
      <c r="AN68" s="894"/>
      <c r="AO68" s="894"/>
      <c r="AP68" s="894"/>
      <c r="AQ68" s="894"/>
      <c r="AR68" s="894"/>
      <c r="AS68" s="894"/>
      <c r="AT68" s="894"/>
      <c r="AU68" s="894"/>
      <c r="AV68" s="894"/>
      <c r="AW68" s="894"/>
      <c r="AX68" s="894"/>
      <c r="AY68" s="894"/>
      <c r="AZ68" s="1005"/>
      <c r="BA68" s="119"/>
    </row>
    <row r="69" spans="1:53" s="8" customFormat="1" ht="30" customHeight="1" x14ac:dyDescent="0.25">
      <c r="A69" s="119"/>
      <c r="B69" s="1132" t="s">
        <v>335</v>
      </c>
      <c r="C69" s="1133"/>
      <c r="D69" s="1133"/>
      <c r="E69" s="1133"/>
      <c r="F69" s="1133"/>
      <c r="G69" s="1133"/>
      <c r="H69" s="1133"/>
      <c r="I69" s="1133"/>
      <c r="J69" s="1133"/>
      <c r="K69" s="1133"/>
      <c r="L69" s="1133"/>
      <c r="M69" s="1133"/>
      <c r="N69" s="1133"/>
      <c r="O69" s="1133"/>
      <c r="P69" s="1133"/>
      <c r="Q69" s="1134"/>
      <c r="R69" s="1072">
        <v>111</v>
      </c>
      <c r="S69" s="1073"/>
      <c r="T69" s="949"/>
      <c r="U69" s="949"/>
      <c r="V69" s="949"/>
      <c r="W69" s="949"/>
      <c r="X69" s="949"/>
      <c r="Y69" s="949"/>
      <c r="Z69" s="949"/>
      <c r="AA69" s="949"/>
      <c r="AB69" s="949"/>
      <c r="AC69" s="1079"/>
      <c r="AD69" s="1079"/>
      <c r="AE69" s="1079"/>
      <c r="AF69" s="1079"/>
      <c r="AG69" s="1079"/>
      <c r="AH69" s="1079"/>
      <c r="AI69" s="1079"/>
      <c r="AJ69" s="894"/>
      <c r="AK69" s="894"/>
      <c r="AL69" s="894"/>
      <c r="AM69" s="894"/>
      <c r="AN69" s="894"/>
      <c r="AO69" s="894"/>
      <c r="AP69" s="894"/>
      <c r="AQ69" s="894"/>
      <c r="AR69" s="894"/>
      <c r="AS69" s="894"/>
      <c r="AT69" s="894"/>
      <c r="AU69" s="894"/>
      <c r="AV69" s="894"/>
      <c r="AW69" s="894"/>
      <c r="AX69" s="894"/>
      <c r="AY69" s="894"/>
      <c r="AZ69" s="1005"/>
      <c r="BA69" s="119"/>
    </row>
    <row r="70" spans="1:53" s="8" customFormat="1" ht="18" customHeight="1" thickBot="1" x14ac:dyDescent="0.3">
      <c r="A70" s="119"/>
      <c r="B70" s="1090" t="s">
        <v>336</v>
      </c>
      <c r="C70" s="1090"/>
      <c r="D70" s="1090"/>
      <c r="E70" s="1090"/>
      <c r="F70" s="1090"/>
      <c r="G70" s="1090"/>
      <c r="H70" s="1090"/>
      <c r="I70" s="1090"/>
      <c r="J70" s="1090"/>
      <c r="K70" s="1090"/>
      <c r="L70" s="1090"/>
      <c r="M70" s="1090"/>
      <c r="N70" s="1090"/>
      <c r="O70" s="1090"/>
      <c r="P70" s="1090"/>
      <c r="Q70" s="1091"/>
      <c r="R70" s="1081">
        <v>120</v>
      </c>
      <c r="S70" s="1082"/>
      <c r="T70" s="1165"/>
      <c r="U70" s="1165"/>
      <c r="V70" s="1165"/>
      <c r="W70" s="1165"/>
      <c r="X70" s="1165"/>
      <c r="Y70" s="1165"/>
      <c r="Z70" s="1165"/>
      <c r="AA70" s="1165"/>
      <c r="AB70" s="1165"/>
      <c r="AC70" s="1166"/>
      <c r="AD70" s="1166"/>
      <c r="AE70" s="1166"/>
      <c r="AF70" s="1166"/>
      <c r="AG70" s="1166"/>
      <c r="AH70" s="1166"/>
      <c r="AI70" s="1166"/>
      <c r="AJ70" s="1167"/>
      <c r="AK70" s="1167"/>
      <c r="AL70" s="1167"/>
      <c r="AM70" s="1167"/>
      <c r="AN70" s="1167"/>
      <c r="AO70" s="1167"/>
      <c r="AP70" s="1167"/>
      <c r="AQ70" s="1167"/>
      <c r="AR70" s="1167"/>
      <c r="AS70" s="1167"/>
      <c r="AT70" s="1167"/>
      <c r="AU70" s="1167"/>
      <c r="AV70" s="1167"/>
      <c r="AW70" s="1167"/>
      <c r="AX70" s="1167"/>
      <c r="AY70" s="1167"/>
      <c r="AZ70" s="1173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77" t="s">
        <v>842</v>
      </c>
      <c r="C72" s="877"/>
      <c r="D72" s="877"/>
      <c r="E72" s="877"/>
      <c r="F72" s="877"/>
      <c r="G72" s="877"/>
      <c r="H72" s="877"/>
      <c r="I72" s="877"/>
      <c r="J72" s="877"/>
      <c r="K72" s="877"/>
      <c r="L72" s="877"/>
      <c r="M72" s="877"/>
      <c r="N72" s="877"/>
      <c r="O72" s="877"/>
      <c r="P72" s="877"/>
      <c r="Q72" s="877"/>
      <c r="R72" s="877"/>
      <c r="S72" s="877"/>
      <c r="T72" s="877"/>
      <c r="U72" s="877"/>
      <c r="V72" s="877"/>
      <c r="W72" s="877"/>
      <c r="X72" s="877"/>
      <c r="Y72" s="877"/>
      <c r="Z72" s="877"/>
      <c r="AA72" s="877"/>
      <c r="AB72" s="877"/>
      <c r="AC72" s="877"/>
      <c r="AD72" s="877"/>
      <c r="AE72" s="877"/>
      <c r="AF72" s="877"/>
      <c r="AG72" s="877"/>
      <c r="AH72" s="877"/>
      <c r="AI72" s="877"/>
      <c r="AJ72" s="877"/>
      <c r="AK72" s="877"/>
      <c r="AL72" s="877"/>
      <c r="AM72" s="877"/>
      <c r="AN72" s="877"/>
      <c r="AO72" s="877"/>
      <c r="AP72" s="877"/>
      <c r="AQ72" s="877"/>
      <c r="AR72" s="877"/>
      <c r="AS72" s="877"/>
      <c r="AT72" s="877"/>
      <c r="AU72" s="877"/>
      <c r="AV72" s="877"/>
      <c r="AW72" s="877"/>
      <c r="AX72" s="877"/>
      <c r="AY72" s="877"/>
      <c r="AZ72" s="877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75" t="s">
        <v>2</v>
      </c>
      <c r="C74" s="894"/>
      <c r="D74" s="894"/>
      <c r="E74" s="894"/>
      <c r="F74" s="894"/>
      <c r="G74" s="894"/>
      <c r="H74" s="894"/>
      <c r="I74" s="894"/>
      <c r="J74" s="894"/>
      <c r="K74" s="894"/>
      <c r="L74" s="894"/>
      <c r="M74" s="894"/>
      <c r="N74" s="894"/>
      <c r="O74" s="894"/>
      <c r="P74" s="894"/>
      <c r="Q74" s="894"/>
      <c r="R74" s="894" t="s">
        <v>3</v>
      </c>
      <c r="S74" s="894"/>
      <c r="T74" s="894" t="s">
        <v>50</v>
      </c>
      <c r="U74" s="894"/>
      <c r="V74" s="894"/>
      <c r="W74" s="894"/>
      <c r="X74" s="894"/>
      <c r="Y74" s="894"/>
      <c r="Z74" s="894"/>
      <c r="AA74" s="894"/>
      <c r="AB74" s="894"/>
      <c r="AC74" s="894" t="s">
        <v>214</v>
      </c>
      <c r="AD74" s="894"/>
      <c r="AE74" s="894"/>
      <c r="AF74" s="894"/>
      <c r="AG74" s="894"/>
      <c r="AH74" s="894"/>
      <c r="AI74" s="894"/>
      <c r="AJ74" s="894" t="s">
        <v>102</v>
      </c>
      <c r="AK74" s="894"/>
      <c r="AL74" s="894"/>
      <c r="AM74" s="894"/>
      <c r="AN74" s="894"/>
      <c r="AO74" s="894"/>
      <c r="AP74" s="894"/>
      <c r="AQ74" s="894"/>
      <c r="AR74" s="894" t="s">
        <v>233</v>
      </c>
      <c r="AS74" s="894"/>
      <c r="AT74" s="894"/>
      <c r="AU74" s="894"/>
      <c r="AV74" s="894"/>
      <c r="AW74" s="894"/>
      <c r="AX74" s="894"/>
      <c r="AY74" s="894"/>
      <c r="AZ74" s="873"/>
      <c r="BA74" s="119"/>
    </row>
    <row r="75" spans="1:53" s="8" customFormat="1" ht="9.75" customHeight="1" x14ac:dyDescent="0.25">
      <c r="A75" s="150"/>
      <c r="B75" s="875"/>
      <c r="C75" s="894"/>
      <c r="D75" s="894"/>
      <c r="E75" s="894"/>
      <c r="F75" s="894"/>
      <c r="G75" s="894"/>
      <c r="H75" s="894"/>
      <c r="I75" s="894"/>
      <c r="J75" s="894"/>
      <c r="K75" s="894"/>
      <c r="L75" s="894"/>
      <c r="M75" s="894"/>
      <c r="N75" s="894"/>
      <c r="O75" s="894"/>
      <c r="P75" s="894"/>
      <c r="Q75" s="894"/>
      <c r="R75" s="894"/>
      <c r="S75" s="894"/>
      <c r="T75" s="894"/>
      <c r="U75" s="894"/>
      <c r="V75" s="894"/>
      <c r="W75" s="894"/>
      <c r="X75" s="894"/>
      <c r="Y75" s="894"/>
      <c r="Z75" s="894"/>
      <c r="AA75" s="894"/>
      <c r="AB75" s="894"/>
      <c r="AC75" s="894"/>
      <c r="AD75" s="894"/>
      <c r="AE75" s="894"/>
      <c r="AF75" s="894"/>
      <c r="AG75" s="894"/>
      <c r="AH75" s="894"/>
      <c r="AI75" s="894"/>
      <c r="AJ75" s="894"/>
      <c r="AK75" s="894"/>
      <c r="AL75" s="894"/>
      <c r="AM75" s="894"/>
      <c r="AN75" s="894"/>
      <c r="AO75" s="894"/>
      <c r="AP75" s="894"/>
      <c r="AQ75" s="894"/>
      <c r="AR75" s="894"/>
      <c r="AS75" s="894"/>
      <c r="AT75" s="894"/>
      <c r="AU75" s="894"/>
      <c r="AV75" s="894"/>
      <c r="AW75" s="894"/>
      <c r="AX75" s="894"/>
      <c r="AY75" s="894"/>
      <c r="AZ75" s="873"/>
      <c r="BA75" s="119"/>
    </row>
    <row r="76" spans="1:53" s="8" customFormat="1" ht="9.75" customHeight="1" x14ac:dyDescent="0.25">
      <c r="A76" s="150"/>
      <c r="B76" s="875"/>
      <c r="C76" s="894"/>
      <c r="D76" s="894"/>
      <c r="E76" s="894"/>
      <c r="F76" s="894"/>
      <c r="G76" s="894"/>
      <c r="H76" s="894"/>
      <c r="I76" s="894"/>
      <c r="J76" s="894"/>
      <c r="K76" s="894"/>
      <c r="L76" s="894"/>
      <c r="M76" s="894"/>
      <c r="N76" s="894"/>
      <c r="O76" s="894"/>
      <c r="P76" s="894"/>
      <c r="Q76" s="894"/>
      <c r="R76" s="894"/>
      <c r="S76" s="894"/>
      <c r="T76" s="894"/>
      <c r="U76" s="894"/>
      <c r="V76" s="894"/>
      <c r="W76" s="894"/>
      <c r="X76" s="894"/>
      <c r="Y76" s="894"/>
      <c r="Z76" s="894"/>
      <c r="AA76" s="894"/>
      <c r="AB76" s="894"/>
      <c r="AC76" s="894"/>
      <c r="AD76" s="894"/>
      <c r="AE76" s="894"/>
      <c r="AF76" s="894"/>
      <c r="AG76" s="894"/>
      <c r="AH76" s="894"/>
      <c r="AI76" s="894"/>
      <c r="AJ76" s="894"/>
      <c r="AK76" s="894"/>
      <c r="AL76" s="894"/>
      <c r="AM76" s="894"/>
      <c r="AN76" s="894"/>
      <c r="AO76" s="894"/>
      <c r="AP76" s="894"/>
      <c r="AQ76" s="894"/>
      <c r="AR76" s="894"/>
      <c r="AS76" s="894"/>
      <c r="AT76" s="894"/>
      <c r="AU76" s="894"/>
      <c r="AV76" s="894"/>
      <c r="AW76" s="894"/>
      <c r="AX76" s="894"/>
      <c r="AY76" s="894"/>
      <c r="AZ76" s="873"/>
      <c r="BA76" s="119"/>
    </row>
    <row r="77" spans="1:53" s="8" customFormat="1" ht="9.75" customHeight="1" x14ac:dyDescent="0.25">
      <c r="A77" s="150"/>
      <c r="B77" s="875"/>
      <c r="C77" s="894"/>
      <c r="D77" s="894"/>
      <c r="E77" s="894"/>
      <c r="F77" s="894"/>
      <c r="G77" s="894"/>
      <c r="H77" s="894"/>
      <c r="I77" s="894"/>
      <c r="J77" s="894"/>
      <c r="K77" s="894"/>
      <c r="L77" s="894"/>
      <c r="M77" s="894"/>
      <c r="N77" s="894"/>
      <c r="O77" s="894"/>
      <c r="P77" s="894"/>
      <c r="Q77" s="894"/>
      <c r="R77" s="894"/>
      <c r="S77" s="894"/>
      <c r="T77" s="894"/>
      <c r="U77" s="894"/>
      <c r="V77" s="894"/>
      <c r="W77" s="894"/>
      <c r="X77" s="894"/>
      <c r="Y77" s="894"/>
      <c r="Z77" s="894"/>
      <c r="AA77" s="894"/>
      <c r="AB77" s="894"/>
      <c r="AC77" s="894"/>
      <c r="AD77" s="894"/>
      <c r="AE77" s="894"/>
      <c r="AF77" s="894"/>
      <c r="AG77" s="894"/>
      <c r="AH77" s="894"/>
      <c r="AI77" s="894"/>
      <c r="AJ77" s="894"/>
      <c r="AK77" s="894"/>
      <c r="AL77" s="894"/>
      <c r="AM77" s="894"/>
      <c r="AN77" s="894"/>
      <c r="AO77" s="894"/>
      <c r="AP77" s="894"/>
      <c r="AQ77" s="894"/>
      <c r="AR77" s="894"/>
      <c r="AS77" s="894"/>
      <c r="AT77" s="894"/>
      <c r="AU77" s="894"/>
      <c r="AV77" s="894"/>
      <c r="AW77" s="894"/>
      <c r="AX77" s="894"/>
      <c r="AY77" s="894"/>
      <c r="AZ77" s="873"/>
      <c r="BA77" s="119"/>
    </row>
    <row r="78" spans="1:53" s="349" customFormat="1" ht="11.25" customHeight="1" thickBot="1" x14ac:dyDescent="0.25">
      <c r="A78" s="361"/>
      <c r="B78" s="1124">
        <v>1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  <c r="O78" s="775"/>
      <c r="P78" s="775"/>
      <c r="Q78" s="775"/>
      <c r="R78" s="784">
        <v>2</v>
      </c>
      <c r="S78" s="1124"/>
      <c r="T78" s="775">
        <v>3</v>
      </c>
      <c r="U78" s="775"/>
      <c r="V78" s="775"/>
      <c r="W78" s="775"/>
      <c r="X78" s="775"/>
      <c r="Y78" s="775"/>
      <c r="Z78" s="775"/>
      <c r="AA78" s="775"/>
      <c r="AB78" s="775"/>
      <c r="AC78" s="775">
        <v>4</v>
      </c>
      <c r="AD78" s="775"/>
      <c r="AE78" s="775"/>
      <c r="AF78" s="775"/>
      <c r="AG78" s="775"/>
      <c r="AH78" s="775"/>
      <c r="AI78" s="775"/>
      <c r="AJ78" s="775">
        <v>5</v>
      </c>
      <c r="AK78" s="775"/>
      <c r="AL78" s="775"/>
      <c r="AM78" s="775"/>
      <c r="AN78" s="775"/>
      <c r="AO78" s="775"/>
      <c r="AP78" s="775"/>
      <c r="AQ78" s="775"/>
      <c r="AR78" s="1171">
        <v>6</v>
      </c>
      <c r="AS78" s="1171"/>
      <c r="AT78" s="1171"/>
      <c r="AU78" s="1171"/>
      <c r="AV78" s="1171"/>
      <c r="AW78" s="1171"/>
      <c r="AX78" s="1171"/>
      <c r="AY78" s="1171"/>
      <c r="AZ78" s="1032"/>
      <c r="BA78" s="367"/>
    </row>
    <row r="79" spans="1:53" s="8" customFormat="1" ht="37.5" customHeight="1" x14ac:dyDescent="0.25">
      <c r="A79" s="119"/>
      <c r="B79" s="1140" t="s">
        <v>41</v>
      </c>
      <c r="C79" s="1141"/>
      <c r="D79" s="1141"/>
      <c r="E79" s="1141"/>
      <c r="F79" s="1141"/>
      <c r="G79" s="1141"/>
      <c r="H79" s="1141"/>
      <c r="I79" s="1141"/>
      <c r="J79" s="1141"/>
      <c r="K79" s="1141"/>
      <c r="L79" s="1141"/>
      <c r="M79" s="1141"/>
      <c r="N79" s="1141"/>
      <c r="O79" s="1141"/>
      <c r="P79" s="1141"/>
      <c r="Q79" s="1142"/>
      <c r="R79" s="1086">
        <v>100</v>
      </c>
      <c r="S79" s="1087"/>
      <c r="T79" s="1088"/>
      <c r="U79" s="1088"/>
      <c r="V79" s="1088"/>
      <c r="W79" s="1088"/>
      <c r="X79" s="1088"/>
      <c r="Y79" s="1088"/>
      <c r="Z79" s="1088"/>
      <c r="AA79" s="1088"/>
      <c r="AB79" s="1088"/>
      <c r="AC79" s="1089"/>
      <c r="AD79" s="1089"/>
      <c r="AE79" s="1089"/>
      <c r="AF79" s="1089"/>
      <c r="AG79" s="1089"/>
      <c r="AH79" s="1089"/>
      <c r="AI79" s="1089"/>
      <c r="AJ79" s="1045"/>
      <c r="AK79" s="1045"/>
      <c r="AL79" s="1045"/>
      <c r="AM79" s="1045"/>
      <c r="AN79" s="1045"/>
      <c r="AO79" s="1045"/>
      <c r="AP79" s="1045"/>
      <c r="AQ79" s="1045"/>
      <c r="AR79" s="1045"/>
      <c r="AS79" s="1045"/>
      <c r="AT79" s="1045"/>
      <c r="AU79" s="1045"/>
      <c r="AV79" s="1045"/>
      <c r="AW79" s="1045"/>
      <c r="AX79" s="1045"/>
      <c r="AY79" s="1045"/>
      <c r="AZ79" s="1046"/>
      <c r="BA79" s="119"/>
    </row>
    <row r="80" spans="1:53" s="8" customFormat="1" ht="38.25" customHeight="1" x14ac:dyDescent="0.25">
      <c r="A80" s="119"/>
      <c r="B80" s="1135" t="s">
        <v>503</v>
      </c>
      <c r="C80" s="1136"/>
      <c r="D80" s="1136"/>
      <c r="E80" s="1136"/>
      <c r="F80" s="1136"/>
      <c r="G80" s="1136"/>
      <c r="H80" s="1136"/>
      <c r="I80" s="1136"/>
      <c r="J80" s="1136"/>
      <c r="K80" s="1136"/>
      <c r="L80" s="1136"/>
      <c r="M80" s="1136"/>
      <c r="N80" s="1136"/>
      <c r="O80" s="1136"/>
      <c r="P80" s="1136"/>
      <c r="Q80" s="1137"/>
      <c r="R80" s="1072">
        <v>110</v>
      </c>
      <c r="S80" s="1073"/>
      <c r="T80" s="949"/>
      <c r="U80" s="949"/>
      <c r="V80" s="949"/>
      <c r="W80" s="949"/>
      <c r="X80" s="949"/>
      <c r="Y80" s="949"/>
      <c r="Z80" s="949"/>
      <c r="AA80" s="949"/>
      <c r="AB80" s="949"/>
      <c r="AC80" s="1079"/>
      <c r="AD80" s="1079"/>
      <c r="AE80" s="1079"/>
      <c r="AF80" s="1079"/>
      <c r="AG80" s="1079"/>
      <c r="AH80" s="1079"/>
      <c r="AI80" s="1079"/>
      <c r="AJ80" s="894"/>
      <c r="AK80" s="894"/>
      <c r="AL80" s="894"/>
      <c r="AM80" s="894"/>
      <c r="AN80" s="894"/>
      <c r="AO80" s="894"/>
      <c r="AP80" s="894"/>
      <c r="AQ80" s="894"/>
      <c r="AR80" s="894"/>
      <c r="AS80" s="894"/>
      <c r="AT80" s="894"/>
      <c r="AU80" s="894"/>
      <c r="AV80" s="894"/>
      <c r="AW80" s="894"/>
      <c r="AX80" s="894"/>
      <c r="AY80" s="894"/>
      <c r="AZ80" s="1005"/>
      <c r="BA80" s="119"/>
    </row>
    <row r="81" spans="1:53" s="8" customFormat="1" ht="28.5" customHeight="1" x14ac:dyDescent="0.25">
      <c r="A81" s="119"/>
      <c r="B81" s="1132" t="s">
        <v>335</v>
      </c>
      <c r="C81" s="1133"/>
      <c r="D81" s="1133"/>
      <c r="E81" s="1133"/>
      <c r="F81" s="1133"/>
      <c r="G81" s="1133"/>
      <c r="H81" s="1133"/>
      <c r="I81" s="1133"/>
      <c r="J81" s="1133"/>
      <c r="K81" s="1133"/>
      <c r="L81" s="1133"/>
      <c r="M81" s="1133"/>
      <c r="N81" s="1133"/>
      <c r="O81" s="1133"/>
      <c r="P81" s="1133"/>
      <c r="Q81" s="1134"/>
      <c r="R81" s="1072">
        <v>111</v>
      </c>
      <c r="S81" s="1073"/>
      <c r="T81" s="949"/>
      <c r="U81" s="949"/>
      <c r="V81" s="949"/>
      <c r="W81" s="949"/>
      <c r="X81" s="949"/>
      <c r="Y81" s="949"/>
      <c r="Z81" s="949"/>
      <c r="AA81" s="949"/>
      <c r="AB81" s="949"/>
      <c r="AC81" s="1079"/>
      <c r="AD81" s="1079"/>
      <c r="AE81" s="1079"/>
      <c r="AF81" s="1079"/>
      <c r="AG81" s="1079"/>
      <c r="AH81" s="1079"/>
      <c r="AI81" s="1079"/>
      <c r="AJ81" s="894"/>
      <c r="AK81" s="894"/>
      <c r="AL81" s="894"/>
      <c r="AM81" s="894"/>
      <c r="AN81" s="894"/>
      <c r="AO81" s="894"/>
      <c r="AP81" s="894"/>
      <c r="AQ81" s="894"/>
      <c r="AR81" s="894"/>
      <c r="AS81" s="894"/>
      <c r="AT81" s="894"/>
      <c r="AU81" s="894"/>
      <c r="AV81" s="894"/>
      <c r="AW81" s="894"/>
      <c r="AX81" s="894"/>
      <c r="AY81" s="894"/>
      <c r="AZ81" s="1005"/>
      <c r="BA81" s="119"/>
    </row>
    <row r="82" spans="1:53" s="8" customFormat="1" ht="18" customHeight="1" thickBot="1" x14ac:dyDescent="0.3">
      <c r="A82" s="119"/>
      <c r="B82" s="1090" t="s">
        <v>336</v>
      </c>
      <c r="C82" s="1090"/>
      <c r="D82" s="1090"/>
      <c r="E82" s="1090"/>
      <c r="F82" s="1090"/>
      <c r="G82" s="1090"/>
      <c r="H82" s="1090"/>
      <c r="I82" s="1090"/>
      <c r="J82" s="1090"/>
      <c r="K82" s="1090"/>
      <c r="L82" s="1090"/>
      <c r="M82" s="1090"/>
      <c r="N82" s="1090"/>
      <c r="O82" s="1090"/>
      <c r="P82" s="1090"/>
      <c r="Q82" s="1091"/>
      <c r="R82" s="1081">
        <v>120</v>
      </c>
      <c r="S82" s="1082"/>
      <c r="T82" s="1165"/>
      <c r="U82" s="1165"/>
      <c r="V82" s="1165"/>
      <c r="W82" s="1165"/>
      <c r="X82" s="1165"/>
      <c r="Y82" s="1165"/>
      <c r="Z82" s="1165"/>
      <c r="AA82" s="1165"/>
      <c r="AB82" s="1165"/>
      <c r="AC82" s="1166"/>
      <c r="AD82" s="1166"/>
      <c r="AE82" s="1166"/>
      <c r="AF82" s="1166"/>
      <c r="AG82" s="1166"/>
      <c r="AH82" s="1166"/>
      <c r="AI82" s="1166"/>
      <c r="AJ82" s="1167"/>
      <c r="AK82" s="1167"/>
      <c r="AL82" s="1167"/>
      <c r="AM82" s="1167"/>
      <c r="AN82" s="1167"/>
      <c r="AO82" s="1167"/>
      <c r="AP82" s="1167"/>
      <c r="AQ82" s="1167"/>
      <c r="AR82" s="1167"/>
      <c r="AS82" s="1167"/>
      <c r="AT82" s="1167"/>
      <c r="AU82" s="1167"/>
      <c r="AV82" s="1167"/>
      <c r="AW82" s="1167"/>
      <c r="AX82" s="1167"/>
      <c r="AY82" s="1167"/>
      <c r="AZ82" s="1173"/>
      <c r="BA82" s="119"/>
    </row>
    <row r="83" spans="1:53" s="8" customFormat="1" ht="15" customHeight="1" x14ac:dyDescent="0.25">
      <c r="A83" s="119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119"/>
    </row>
    <row r="84" spans="1:53" s="11" customFormat="1" ht="28.5" customHeight="1" x14ac:dyDescent="0.25">
      <c r="A84" s="119"/>
      <c r="B84" s="877" t="s">
        <v>843</v>
      </c>
      <c r="C84" s="877"/>
      <c r="D84" s="877"/>
      <c r="E84" s="877"/>
      <c r="F84" s="877"/>
      <c r="G84" s="877"/>
      <c r="H84" s="877"/>
      <c r="I84" s="877"/>
      <c r="J84" s="877"/>
      <c r="K84" s="877"/>
      <c r="L84" s="877"/>
      <c r="M84" s="877"/>
      <c r="N84" s="877"/>
      <c r="O84" s="877"/>
      <c r="P84" s="877"/>
      <c r="Q84" s="877"/>
      <c r="R84" s="877"/>
      <c r="S84" s="877"/>
      <c r="T84" s="877"/>
      <c r="U84" s="877"/>
      <c r="V84" s="877"/>
      <c r="W84" s="877"/>
      <c r="X84" s="877"/>
      <c r="Y84" s="877"/>
      <c r="Z84" s="877"/>
      <c r="AA84" s="877"/>
      <c r="AB84" s="877"/>
      <c r="AC84" s="877"/>
      <c r="AD84" s="877"/>
      <c r="AE84" s="877"/>
      <c r="AF84" s="877"/>
      <c r="AG84" s="877"/>
      <c r="AH84" s="877"/>
      <c r="AI84" s="877"/>
      <c r="AJ84" s="877"/>
      <c r="AK84" s="877"/>
      <c r="AL84" s="877"/>
      <c r="AM84" s="877"/>
      <c r="AN84" s="877"/>
      <c r="AO84" s="877"/>
      <c r="AP84" s="877"/>
      <c r="AQ84" s="877"/>
      <c r="AR84" s="877"/>
      <c r="AS84" s="877"/>
      <c r="AT84" s="877"/>
      <c r="AU84" s="877"/>
      <c r="AV84" s="877"/>
      <c r="AW84" s="877"/>
      <c r="AX84" s="877"/>
      <c r="AY84" s="877"/>
      <c r="AZ84" s="877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75" t="s">
        <v>2</v>
      </c>
      <c r="C86" s="894"/>
      <c r="D86" s="894"/>
      <c r="E86" s="894"/>
      <c r="F86" s="894"/>
      <c r="G86" s="894"/>
      <c r="H86" s="894"/>
      <c r="I86" s="894"/>
      <c r="J86" s="894"/>
      <c r="K86" s="894"/>
      <c r="L86" s="894"/>
      <c r="M86" s="894"/>
      <c r="N86" s="894"/>
      <c r="O86" s="894"/>
      <c r="P86" s="894"/>
      <c r="Q86" s="894"/>
      <c r="R86" s="894" t="s">
        <v>3</v>
      </c>
      <c r="S86" s="894"/>
      <c r="T86" s="894" t="s">
        <v>50</v>
      </c>
      <c r="U86" s="894"/>
      <c r="V86" s="894"/>
      <c r="W86" s="894"/>
      <c r="X86" s="894"/>
      <c r="Y86" s="894"/>
      <c r="Z86" s="894"/>
      <c r="AA86" s="894"/>
      <c r="AB86" s="894"/>
      <c r="AC86" s="894" t="s">
        <v>214</v>
      </c>
      <c r="AD86" s="894"/>
      <c r="AE86" s="894"/>
      <c r="AF86" s="894"/>
      <c r="AG86" s="894"/>
      <c r="AH86" s="894"/>
      <c r="AI86" s="894"/>
      <c r="AJ86" s="894" t="s">
        <v>102</v>
      </c>
      <c r="AK86" s="894"/>
      <c r="AL86" s="894"/>
      <c r="AM86" s="894"/>
      <c r="AN86" s="894"/>
      <c r="AO86" s="894"/>
      <c r="AP86" s="894"/>
      <c r="AQ86" s="894"/>
      <c r="AR86" s="894" t="s">
        <v>233</v>
      </c>
      <c r="AS86" s="894"/>
      <c r="AT86" s="894"/>
      <c r="AU86" s="894"/>
      <c r="AV86" s="894"/>
      <c r="AW86" s="894"/>
      <c r="AX86" s="894"/>
      <c r="AY86" s="894"/>
      <c r="AZ86" s="873"/>
      <c r="BA86" s="119"/>
    </row>
    <row r="87" spans="1:53" s="8" customFormat="1" ht="9.75" customHeight="1" x14ac:dyDescent="0.25">
      <c r="A87" s="150"/>
      <c r="B87" s="875"/>
      <c r="C87" s="894"/>
      <c r="D87" s="894"/>
      <c r="E87" s="894"/>
      <c r="F87" s="894"/>
      <c r="G87" s="894"/>
      <c r="H87" s="894"/>
      <c r="I87" s="894"/>
      <c r="J87" s="894"/>
      <c r="K87" s="894"/>
      <c r="L87" s="894"/>
      <c r="M87" s="894"/>
      <c r="N87" s="894"/>
      <c r="O87" s="894"/>
      <c r="P87" s="894"/>
      <c r="Q87" s="894"/>
      <c r="R87" s="894"/>
      <c r="S87" s="894"/>
      <c r="T87" s="894"/>
      <c r="U87" s="894"/>
      <c r="V87" s="894"/>
      <c r="W87" s="894"/>
      <c r="X87" s="894"/>
      <c r="Y87" s="894"/>
      <c r="Z87" s="894"/>
      <c r="AA87" s="894"/>
      <c r="AB87" s="894"/>
      <c r="AC87" s="894"/>
      <c r="AD87" s="894"/>
      <c r="AE87" s="894"/>
      <c r="AF87" s="894"/>
      <c r="AG87" s="894"/>
      <c r="AH87" s="894"/>
      <c r="AI87" s="894"/>
      <c r="AJ87" s="894"/>
      <c r="AK87" s="894"/>
      <c r="AL87" s="894"/>
      <c r="AM87" s="894"/>
      <c r="AN87" s="894"/>
      <c r="AO87" s="894"/>
      <c r="AP87" s="894"/>
      <c r="AQ87" s="894"/>
      <c r="AR87" s="894"/>
      <c r="AS87" s="894"/>
      <c r="AT87" s="894"/>
      <c r="AU87" s="894"/>
      <c r="AV87" s="894"/>
      <c r="AW87" s="894"/>
      <c r="AX87" s="894"/>
      <c r="AY87" s="894"/>
      <c r="AZ87" s="873"/>
      <c r="BA87" s="119"/>
    </row>
    <row r="88" spans="1:53" s="8" customFormat="1" ht="9.75" customHeight="1" x14ac:dyDescent="0.25">
      <c r="A88" s="150"/>
      <c r="B88" s="875"/>
      <c r="C88" s="894"/>
      <c r="D88" s="894"/>
      <c r="E88" s="894"/>
      <c r="F88" s="894"/>
      <c r="G88" s="894"/>
      <c r="H88" s="894"/>
      <c r="I88" s="894"/>
      <c r="J88" s="894"/>
      <c r="K88" s="894"/>
      <c r="L88" s="894"/>
      <c r="M88" s="894"/>
      <c r="N88" s="894"/>
      <c r="O88" s="894"/>
      <c r="P88" s="894"/>
      <c r="Q88" s="894"/>
      <c r="R88" s="894"/>
      <c r="S88" s="894"/>
      <c r="T88" s="894"/>
      <c r="U88" s="894"/>
      <c r="V88" s="894"/>
      <c r="W88" s="894"/>
      <c r="X88" s="894"/>
      <c r="Y88" s="894"/>
      <c r="Z88" s="894"/>
      <c r="AA88" s="894"/>
      <c r="AB88" s="894"/>
      <c r="AC88" s="894"/>
      <c r="AD88" s="894"/>
      <c r="AE88" s="894"/>
      <c r="AF88" s="894"/>
      <c r="AG88" s="894"/>
      <c r="AH88" s="894"/>
      <c r="AI88" s="894"/>
      <c r="AJ88" s="894"/>
      <c r="AK88" s="894"/>
      <c r="AL88" s="894"/>
      <c r="AM88" s="894"/>
      <c r="AN88" s="894"/>
      <c r="AO88" s="894"/>
      <c r="AP88" s="894"/>
      <c r="AQ88" s="894"/>
      <c r="AR88" s="894"/>
      <c r="AS88" s="894"/>
      <c r="AT88" s="894"/>
      <c r="AU88" s="894"/>
      <c r="AV88" s="894"/>
      <c r="AW88" s="894"/>
      <c r="AX88" s="894"/>
      <c r="AY88" s="894"/>
      <c r="AZ88" s="873"/>
      <c r="BA88" s="119"/>
    </row>
    <row r="89" spans="1:53" s="8" customFormat="1" ht="9.75" customHeight="1" x14ac:dyDescent="0.25">
      <c r="A89" s="150"/>
      <c r="B89" s="875"/>
      <c r="C89" s="894"/>
      <c r="D89" s="894"/>
      <c r="E89" s="894"/>
      <c r="F89" s="894"/>
      <c r="G89" s="894"/>
      <c r="H89" s="894"/>
      <c r="I89" s="894"/>
      <c r="J89" s="894"/>
      <c r="K89" s="894"/>
      <c r="L89" s="894"/>
      <c r="M89" s="894"/>
      <c r="N89" s="894"/>
      <c r="O89" s="894"/>
      <c r="P89" s="894"/>
      <c r="Q89" s="894"/>
      <c r="R89" s="894"/>
      <c r="S89" s="894"/>
      <c r="T89" s="894"/>
      <c r="U89" s="894"/>
      <c r="V89" s="894"/>
      <c r="W89" s="894"/>
      <c r="X89" s="894"/>
      <c r="Y89" s="894"/>
      <c r="Z89" s="894"/>
      <c r="AA89" s="894"/>
      <c r="AB89" s="894"/>
      <c r="AC89" s="894"/>
      <c r="AD89" s="894"/>
      <c r="AE89" s="894"/>
      <c r="AF89" s="894"/>
      <c r="AG89" s="894"/>
      <c r="AH89" s="894"/>
      <c r="AI89" s="894"/>
      <c r="AJ89" s="894"/>
      <c r="AK89" s="894"/>
      <c r="AL89" s="894"/>
      <c r="AM89" s="894"/>
      <c r="AN89" s="894"/>
      <c r="AO89" s="894"/>
      <c r="AP89" s="894"/>
      <c r="AQ89" s="894"/>
      <c r="AR89" s="894"/>
      <c r="AS89" s="894"/>
      <c r="AT89" s="894"/>
      <c r="AU89" s="894"/>
      <c r="AV89" s="894"/>
      <c r="AW89" s="894"/>
      <c r="AX89" s="894"/>
      <c r="AY89" s="894"/>
      <c r="AZ89" s="873"/>
      <c r="BA89" s="119"/>
    </row>
    <row r="90" spans="1:53" s="349" customFormat="1" ht="11.25" customHeight="1" thickBot="1" x14ac:dyDescent="0.25">
      <c r="A90" s="361"/>
      <c r="B90" s="1124">
        <v>1</v>
      </c>
      <c r="C90" s="775"/>
      <c r="D90" s="775"/>
      <c r="E90" s="775"/>
      <c r="F90" s="775"/>
      <c r="G90" s="775"/>
      <c r="H90" s="775"/>
      <c r="I90" s="775"/>
      <c r="J90" s="775"/>
      <c r="K90" s="775"/>
      <c r="L90" s="775"/>
      <c r="M90" s="775"/>
      <c r="N90" s="775"/>
      <c r="O90" s="775"/>
      <c r="P90" s="775"/>
      <c r="Q90" s="775"/>
      <c r="R90" s="784">
        <v>2</v>
      </c>
      <c r="S90" s="1124"/>
      <c r="T90" s="775">
        <v>3</v>
      </c>
      <c r="U90" s="775"/>
      <c r="V90" s="775"/>
      <c r="W90" s="775"/>
      <c r="X90" s="775"/>
      <c r="Y90" s="775"/>
      <c r="Z90" s="775"/>
      <c r="AA90" s="775"/>
      <c r="AB90" s="775"/>
      <c r="AC90" s="775">
        <v>4</v>
      </c>
      <c r="AD90" s="775"/>
      <c r="AE90" s="775"/>
      <c r="AF90" s="775"/>
      <c r="AG90" s="775"/>
      <c r="AH90" s="775"/>
      <c r="AI90" s="775"/>
      <c r="AJ90" s="775">
        <v>5</v>
      </c>
      <c r="AK90" s="775"/>
      <c r="AL90" s="775"/>
      <c r="AM90" s="775"/>
      <c r="AN90" s="775"/>
      <c r="AO90" s="775"/>
      <c r="AP90" s="775"/>
      <c r="AQ90" s="775"/>
      <c r="AR90" s="1171">
        <v>6</v>
      </c>
      <c r="AS90" s="1171"/>
      <c r="AT90" s="1171"/>
      <c r="AU90" s="1171"/>
      <c r="AV90" s="1171"/>
      <c r="AW90" s="1171"/>
      <c r="AX90" s="1171"/>
      <c r="AY90" s="1171"/>
      <c r="AZ90" s="1032"/>
      <c r="BA90" s="367"/>
    </row>
    <row r="91" spans="1:53" s="8" customFormat="1" ht="39.75" customHeight="1" x14ac:dyDescent="0.25">
      <c r="A91" s="119"/>
      <c r="B91" s="1140" t="s">
        <v>41</v>
      </c>
      <c r="C91" s="1141"/>
      <c r="D91" s="1141"/>
      <c r="E91" s="1141"/>
      <c r="F91" s="1141"/>
      <c r="G91" s="1141"/>
      <c r="H91" s="1141"/>
      <c r="I91" s="1141"/>
      <c r="J91" s="1141"/>
      <c r="K91" s="1141"/>
      <c r="L91" s="1141"/>
      <c r="M91" s="1141"/>
      <c r="N91" s="1141"/>
      <c r="O91" s="1141"/>
      <c r="P91" s="1141"/>
      <c r="Q91" s="1142"/>
      <c r="R91" s="1086">
        <v>100</v>
      </c>
      <c r="S91" s="1087"/>
      <c r="T91" s="1088"/>
      <c r="U91" s="1088"/>
      <c r="V91" s="1088"/>
      <c r="W91" s="1088"/>
      <c r="X91" s="1088"/>
      <c r="Y91" s="1088"/>
      <c r="Z91" s="1088"/>
      <c r="AA91" s="1088"/>
      <c r="AB91" s="1088"/>
      <c r="AC91" s="1089"/>
      <c r="AD91" s="1089"/>
      <c r="AE91" s="1089"/>
      <c r="AF91" s="1089"/>
      <c r="AG91" s="1089"/>
      <c r="AH91" s="1089"/>
      <c r="AI91" s="1089"/>
      <c r="AJ91" s="1045"/>
      <c r="AK91" s="1045"/>
      <c r="AL91" s="1045"/>
      <c r="AM91" s="1045"/>
      <c r="AN91" s="1045"/>
      <c r="AO91" s="1045"/>
      <c r="AP91" s="1045"/>
      <c r="AQ91" s="1045"/>
      <c r="AR91" s="1045"/>
      <c r="AS91" s="1045"/>
      <c r="AT91" s="1045"/>
      <c r="AU91" s="1045"/>
      <c r="AV91" s="1045"/>
      <c r="AW91" s="1045"/>
      <c r="AX91" s="1045"/>
      <c r="AY91" s="1045"/>
      <c r="AZ91" s="1046"/>
      <c r="BA91" s="119"/>
    </row>
    <row r="92" spans="1:53" s="8" customFormat="1" ht="36.75" customHeight="1" x14ac:dyDescent="0.25">
      <c r="A92" s="119"/>
      <c r="B92" s="1135" t="s">
        <v>334</v>
      </c>
      <c r="C92" s="1136"/>
      <c r="D92" s="1136"/>
      <c r="E92" s="1136"/>
      <c r="F92" s="1136"/>
      <c r="G92" s="1136"/>
      <c r="H92" s="1136"/>
      <c r="I92" s="1136"/>
      <c r="J92" s="1136"/>
      <c r="K92" s="1136"/>
      <c r="L92" s="1136"/>
      <c r="M92" s="1136"/>
      <c r="N92" s="1136"/>
      <c r="O92" s="1136"/>
      <c r="P92" s="1136"/>
      <c r="Q92" s="1137"/>
      <c r="R92" s="1072">
        <v>110</v>
      </c>
      <c r="S92" s="1073"/>
      <c r="T92" s="949"/>
      <c r="U92" s="949"/>
      <c r="V92" s="949"/>
      <c r="W92" s="949"/>
      <c r="X92" s="949"/>
      <c r="Y92" s="949"/>
      <c r="Z92" s="949"/>
      <c r="AA92" s="949"/>
      <c r="AB92" s="949"/>
      <c r="AC92" s="1079"/>
      <c r="AD92" s="1079"/>
      <c r="AE92" s="1079"/>
      <c r="AF92" s="1079"/>
      <c r="AG92" s="1079"/>
      <c r="AH92" s="1079"/>
      <c r="AI92" s="1079"/>
      <c r="AJ92" s="894"/>
      <c r="AK92" s="894"/>
      <c r="AL92" s="894"/>
      <c r="AM92" s="894"/>
      <c r="AN92" s="894"/>
      <c r="AO92" s="894"/>
      <c r="AP92" s="894"/>
      <c r="AQ92" s="894"/>
      <c r="AR92" s="894"/>
      <c r="AS92" s="894"/>
      <c r="AT92" s="894"/>
      <c r="AU92" s="894"/>
      <c r="AV92" s="894"/>
      <c r="AW92" s="894"/>
      <c r="AX92" s="894"/>
      <c r="AY92" s="894"/>
      <c r="AZ92" s="1005"/>
      <c r="BA92" s="119"/>
    </row>
    <row r="93" spans="1:53" s="8" customFormat="1" ht="29.25" customHeight="1" x14ac:dyDescent="0.25">
      <c r="A93" s="119"/>
      <c r="B93" s="1132" t="s">
        <v>335</v>
      </c>
      <c r="C93" s="1133"/>
      <c r="D93" s="1133"/>
      <c r="E93" s="1133"/>
      <c r="F93" s="1133"/>
      <c r="G93" s="1133"/>
      <c r="H93" s="1133"/>
      <c r="I93" s="1133"/>
      <c r="J93" s="1133"/>
      <c r="K93" s="1133"/>
      <c r="L93" s="1133"/>
      <c r="M93" s="1133"/>
      <c r="N93" s="1133"/>
      <c r="O93" s="1133"/>
      <c r="P93" s="1133"/>
      <c r="Q93" s="1134"/>
      <c r="R93" s="1072">
        <v>111</v>
      </c>
      <c r="S93" s="1073"/>
      <c r="T93" s="949"/>
      <c r="U93" s="949"/>
      <c r="V93" s="949"/>
      <c r="W93" s="949"/>
      <c r="X93" s="949"/>
      <c r="Y93" s="949"/>
      <c r="Z93" s="949"/>
      <c r="AA93" s="949"/>
      <c r="AB93" s="949"/>
      <c r="AC93" s="1079"/>
      <c r="AD93" s="1079"/>
      <c r="AE93" s="1079"/>
      <c r="AF93" s="1079"/>
      <c r="AG93" s="1079"/>
      <c r="AH93" s="1079"/>
      <c r="AI93" s="1079"/>
      <c r="AJ93" s="894"/>
      <c r="AK93" s="894"/>
      <c r="AL93" s="894"/>
      <c r="AM93" s="894"/>
      <c r="AN93" s="894"/>
      <c r="AO93" s="894"/>
      <c r="AP93" s="894"/>
      <c r="AQ93" s="894"/>
      <c r="AR93" s="894"/>
      <c r="AS93" s="894"/>
      <c r="AT93" s="894"/>
      <c r="AU93" s="894"/>
      <c r="AV93" s="894"/>
      <c r="AW93" s="894"/>
      <c r="AX93" s="894"/>
      <c r="AY93" s="894"/>
      <c r="AZ93" s="1005"/>
      <c r="BA93" s="119"/>
    </row>
    <row r="94" spans="1:53" s="8" customFormat="1" ht="18" customHeight="1" thickBot="1" x14ac:dyDescent="0.3">
      <c r="A94" s="119"/>
      <c r="B94" s="1090" t="s">
        <v>336</v>
      </c>
      <c r="C94" s="1090"/>
      <c r="D94" s="1090"/>
      <c r="E94" s="1090"/>
      <c r="F94" s="1090"/>
      <c r="G94" s="1090"/>
      <c r="H94" s="1090"/>
      <c r="I94" s="1090"/>
      <c r="J94" s="1090"/>
      <c r="K94" s="1090"/>
      <c r="L94" s="1090"/>
      <c r="M94" s="1090"/>
      <c r="N94" s="1090"/>
      <c r="O94" s="1090"/>
      <c r="P94" s="1090"/>
      <c r="Q94" s="1091"/>
      <c r="R94" s="1081">
        <v>120</v>
      </c>
      <c r="S94" s="1082"/>
      <c r="T94" s="1165"/>
      <c r="U94" s="1165"/>
      <c r="V94" s="1165"/>
      <c r="W94" s="1165"/>
      <c r="X94" s="1165"/>
      <c r="Y94" s="1165"/>
      <c r="Z94" s="1165"/>
      <c r="AA94" s="1165"/>
      <c r="AB94" s="1165"/>
      <c r="AC94" s="1166"/>
      <c r="AD94" s="1166"/>
      <c r="AE94" s="1166"/>
      <c r="AF94" s="1166"/>
      <c r="AG94" s="1166"/>
      <c r="AH94" s="1166"/>
      <c r="AI94" s="1166"/>
      <c r="AJ94" s="1167"/>
      <c r="AK94" s="1167"/>
      <c r="AL94" s="1167"/>
      <c r="AM94" s="1167"/>
      <c r="AN94" s="1167"/>
      <c r="AO94" s="1167"/>
      <c r="AP94" s="1167"/>
      <c r="AQ94" s="1167"/>
      <c r="AR94" s="1167"/>
      <c r="AS94" s="1167"/>
      <c r="AT94" s="1167"/>
      <c r="AU94" s="1167"/>
      <c r="AV94" s="1167"/>
      <c r="AW94" s="1167"/>
      <c r="AX94" s="1167"/>
      <c r="AY94" s="1167"/>
      <c r="AZ94" s="1173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77" t="s">
        <v>341</v>
      </c>
      <c r="C96" s="877"/>
      <c r="D96" s="877"/>
      <c r="E96" s="877"/>
      <c r="F96" s="877"/>
      <c r="G96" s="877"/>
      <c r="H96" s="877"/>
      <c r="I96" s="877"/>
      <c r="J96" s="877"/>
      <c r="K96" s="877"/>
      <c r="L96" s="877"/>
      <c r="M96" s="877"/>
      <c r="N96" s="877"/>
      <c r="O96" s="877"/>
      <c r="P96" s="877"/>
      <c r="Q96" s="877"/>
      <c r="R96" s="877"/>
      <c r="S96" s="877"/>
      <c r="T96" s="877"/>
      <c r="U96" s="877"/>
      <c r="V96" s="877"/>
      <c r="W96" s="877"/>
      <c r="X96" s="877"/>
      <c r="Y96" s="877"/>
      <c r="Z96" s="877"/>
      <c r="AA96" s="877"/>
      <c r="AB96" s="877"/>
      <c r="AC96" s="877"/>
      <c r="AD96" s="877"/>
      <c r="AE96" s="877"/>
      <c r="AF96" s="877"/>
      <c r="AG96" s="877"/>
      <c r="AH96" s="877"/>
      <c r="AI96" s="877"/>
      <c r="AJ96" s="877"/>
      <c r="AK96" s="877"/>
      <c r="AL96" s="877"/>
      <c r="AM96" s="877"/>
      <c r="AN96" s="877"/>
      <c r="AO96" s="877"/>
      <c r="AP96" s="877"/>
      <c r="AQ96" s="877"/>
      <c r="AR96" s="877"/>
      <c r="AS96" s="877"/>
      <c r="AT96" s="877"/>
      <c r="AU96" s="877"/>
      <c r="AV96" s="877"/>
      <c r="AW96" s="877"/>
      <c r="AX96" s="877"/>
      <c r="AY96" s="877"/>
      <c r="AZ96" s="877"/>
      <c r="BA96" s="119"/>
    </row>
    <row r="97" spans="1:53" s="11" customFormat="1" ht="18" customHeight="1" x14ac:dyDescent="0.25">
      <c r="A97" s="119"/>
      <c r="B97" s="877" t="s">
        <v>621</v>
      </c>
      <c r="C97" s="877"/>
      <c r="D97" s="877"/>
      <c r="E97" s="877"/>
      <c r="F97" s="877"/>
      <c r="G97" s="877"/>
      <c r="H97" s="877"/>
      <c r="I97" s="877"/>
      <c r="J97" s="877"/>
      <c r="K97" s="877"/>
      <c r="L97" s="877"/>
      <c r="M97" s="877"/>
      <c r="N97" s="877"/>
      <c r="O97" s="877"/>
      <c r="P97" s="877"/>
      <c r="Q97" s="877"/>
      <c r="R97" s="877"/>
      <c r="S97" s="877"/>
      <c r="T97" s="877"/>
      <c r="U97" s="877"/>
      <c r="V97" s="877"/>
      <c r="W97" s="877"/>
      <c r="X97" s="877"/>
      <c r="Y97" s="877"/>
      <c r="Z97" s="877"/>
      <c r="AA97" s="877"/>
      <c r="AB97" s="877"/>
      <c r="AC97" s="877"/>
      <c r="AD97" s="877"/>
      <c r="AE97" s="877"/>
      <c r="AF97" s="877"/>
      <c r="AG97" s="877"/>
      <c r="AH97" s="877"/>
      <c r="AI97" s="877"/>
      <c r="AJ97" s="877"/>
      <c r="AK97" s="877"/>
      <c r="AL97" s="877"/>
      <c r="AM97" s="877"/>
      <c r="AN97" s="877"/>
      <c r="AO97" s="877"/>
      <c r="AP97" s="877"/>
      <c r="AQ97" s="877"/>
      <c r="AR97" s="877"/>
      <c r="AS97" s="877"/>
      <c r="AT97" s="877"/>
      <c r="AU97" s="877"/>
      <c r="AV97" s="877"/>
      <c r="AW97" s="877"/>
      <c r="AX97" s="877"/>
      <c r="AY97" s="877"/>
      <c r="AZ97" s="877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75" t="s">
        <v>2</v>
      </c>
      <c r="C99" s="894"/>
      <c r="D99" s="894"/>
      <c r="E99" s="894"/>
      <c r="F99" s="894"/>
      <c r="G99" s="894"/>
      <c r="H99" s="894"/>
      <c r="I99" s="894"/>
      <c r="J99" s="894"/>
      <c r="K99" s="894"/>
      <c r="L99" s="894"/>
      <c r="M99" s="894"/>
      <c r="N99" s="894"/>
      <c r="O99" s="894"/>
      <c r="P99" s="894"/>
      <c r="Q99" s="894"/>
      <c r="R99" s="894" t="s">
        <v>3</v>
      </c>
      <c r="S99" s="894"/>
      <c r="T99" s="897" t="s">
        <v>50</v>
      </c>
      <c r="U99" s="878"/>
      <c r="V99" s="878"/>
      <c r="W99" s="878"/>
      <c r="X99" s="878"/>
      <c r="Y99" s="878"/>
      <c r="Z99" s="879"/>
      <c r="AA99" s="897" t="s">
        <v>215</v>
      </c>
      <c r="AB99" s="878"/>
      <c r="AC99" s="878"/>
      <c r="AD99" s="878"/>
      <c r="AE99" s="878"/>
      <c r="AF99" s="878"/>
      <c r="AG99" s="879"/>
      <c r="AH99" s="897" t="s">
        <v>42</v>
      </c>
      <c r="AI99" s="878"/>
      <c r="AJ99" s="878"/>
      <c r="AK99" s="878"/>
      <c r="AL99" s="878"/>
      <c r="AM99" s="879"/>
      <c r="AN99" s="897" t="s">
        <v>43</v>
      </c>
      <c r="AO99" s="878"/>
      <c r="AP99" s="878"/>
      <c r="AQ99" s="878"/>
      <c r="AR99" s="878"/>
      <c r="AS99" s="878"/>
      <c r="AT99" s="879"/>
      <c r="AU99" s="897" t="s">
        <v>234</v>
      </c>
      <c r="AV99" s="878"/>
      <c r="AW99" s="878"/>
      <c r="AX99" s="878"/>
      <c r="AY99" s="878"/>
      <c r="AZ99" s="878"/>
      <c r="BA99" s="150"/>
    </row>
    <row r="100" spans="1:53" s="8" customFormat="1" ht="9.75" customHeight="1" x14ac:dyDescent="0.25">
      <c r="A100" s="150"/>
      <c r="B100" s="875"/>
      <c r="C100" s="894"/>
      <c r="D100" s="894"/>
      <c r="E100" s="894"/>
      <c r="F100" s="894"/>
      <c r="G100" s="894"/>
      <c r="H100" s="894"/>
      <c r="I100" s="894"/>
      <c r="J100" s="894"/>
      <c r="K100" s="894"/>
      <c r="L100" s="894"/>
      <c r="M100" s="894"/>
      <c r="N100" s="894"/>
      <c r="O100" s="894"/>
      <c r="P100" s="894"/>
      <c r="Q100" s="894"/>
      <c r="R100" s="894"/>
      <c r="S100" s="894"/>
      <c r="T100" s="898"/>
      <c r="U100" s="880"/>
      <c r="V100" s="880"/>
      <c r="W100" s="880"/>
      <c r="X100" s="880"/>
      <c r="Y100" s="880"/>
      <c r="Z100" s="881"/>
      <c r="AA100" s="898"/>
      <c r="AB100" s="880"/>
      <c r="AC100" s="880"/>
      <c r="AD100" s="880"/>
      <c r="AE100" s="880"/>
      <c r="AF100" s="880"/>
      <c r="AG100" s="881"/>
      <c r="AH100" s="898"/>
      <c r="AI100" s="880"/>
      <c r="AJ100" s="880"/>
      <c r="AK100" s="880"/>
      <c r="AL100" s="880"/>
      <c r="AM100" s="881"/>
      <c r="AN100" s="898"/>
      <c r="AO100" s="880"/>
      <c r="AP100" s="880"/>
      <c r="AQ100" s="880"/>
      <c r="AR100" s="880"/>
      <c r="AS100" s="880"/>
      <c r="AT100" s="881"/>
      <c r="AU100" s="898"/>
      <c r="AV100" s="880"/>
      <c r="AW100" s="880"/>
      <c r="AX100" s="880"/>
      <c r="AY100" s="880"/>
      <c r="AZ100" s="880"/>
      <c r="BA100" s="150"/>
    </row>
    <row r="101" spans="1:53" s="8" customFormat="1" ht="9.75" customHeight="1" x14ac:dyDescent="0.25">
      <c r="A101" s="150"/>
      <c r="B101" s="875"/>
      <c r="C101" s="894"/>
      <c r="D101" s="894"/>
      <c r="E101" s="894"/>
      <c r="F101" s="894"/>
      <c r="G101" s="894"/>
      <c r="H101" s="894"/>
      <c r="I101" s="894"/>
      <c r="J101" s="894"/>
      <c r="K101" s="894"/>
      <c r="L101" s="894"/>
      <c r="M101" s="894"/>
      <c r="N101" s="894"/>
      <c r="O101" s="894"/>
      <c r="P101" s="894"/>
      <c r="Q101" s="894"/>
      <c r="R101" s="894"/>
      <c r="S101" s="894"/>
      <c r="T101" s="898"/>
      <c r="U101" s="880"/>
      <c r="V101" s="880"/>
      <c r="W101" s="880"/>
      <c r="X101" s="880"/>
      <c r="Y101" s="880"/>
      <c r="Z101" s="881"/>
      <c r="AA101" s="898"/>
      <c r="AB101" s="880"/>
      <c r="AC101" s="880"/>
      <c r="AD101" s="880"/>
      <c r="AE101" s="880"/>
      <c r="AF101" s="880"/>
      <c r="AG101" s="881"/>
      <c r="AH101" s="898"/>
      <c r="AI101" s="880"/>
      <c r="AJ101" s="880"/>
      <c r="AK101" s="880"/>
      <c r="AL101" s="880"/>
      <c r="AM101" s="881"/>
      <c r="AN101" s="898"/>
      <c r="AO101" s="880"/>
      <c r="AP101" s="880"/>
      <c r="AQ101" s="880"/>
      <c r="AR101" s="880"/>
      <c r="AS101" s="880"/>
      <c r="AT101" s="881"/>
      <c r="AU101" s="898"/>
      <c r="AV101" s="880"/>
      <c r="AW101" s="880"/>
      <c r="AX101" s="880"/>
      <c r="AY101" s="880"/>
      <c r="AZ101" s="880"/>
      <c r="BA101" s="150"/>
    </row>
    <row r="102" spans="1:53" s="8" customFormat="1" ht="9.75" customHeight="1" x14ac:dyDescent="0.25">
      <c r="A102" s="150"/>
      <c r="B102" s="875"/>
      <c r="C102" s="894"/>
      <c r="D102" s="894"/>
      <c r="E102" s="894"/>
      <c r="F102" s="894"/>
      <c r="G102" s="894"/>
      <c r="H102" s="894"/>
      <c r="I102" s="894"/>
      <c r="J102" s="894"/>
      <c r="K102" s="894"/>
      <c r="L102" s="894"/>
      <c r="M102" s="894"/>
      <c r="N102" s="894"/>
      <c r="O102" s="894"/>
      <c r="P102" s="894"/>
      <c r="Q102" s="894"/>
      <c r="R102" s="894"/>
      <c r="S102" s="894"/>
      <c r="T102" s="899"/>
      <c r="U102" s="882"/>
      <c r="V102" s="882"/>
      <c r="W102" s="882"/>
      <c r="X102" s="882"/>
      <c r="Y102" s="882"/>
      <c r="Z102" s="883"/>
      <c r="AA102" s="899"/>
      <c r="AB102" s="882"/>
      <c r="AC102" s="882"/>
      <c r="AD102" s="882"/>
      <c r="AE102" s="882"/>
      <c r="AF102" s="882"/>
      <c r="AG102" s="883"/>
      <c r="AH102" s="899"/>
      <c r="AI102" s="882"/>
      <c r="AJ102" s="882"/>
      <c r="AK102" s="882"/>
      <c r="AL102" s="882"/>
      <c r="AM102" s="883"/>
      <c r="AN102" s="899"/>
      <c r="AO102" s="882"/>
      <c r="AP102" s="882"/>
      <c r="AQ102" s="882"/>
      <c r="AR102" s="882"/>
      <c r="AS102" s="882"/>
      <c r="AT102" s="883"/>
      <c r="AU102" s="899"/>
      <c r="AV102" s="882"/>
      <c r="AW102" s="882"/>
      <c r="AX102" s="882"/>
      <c r="AY102" s="882"/>
      <c r="AZ102" s="882"/>
      <c r="BA102" s="150"/>
    </row>
    <row r="103" spans="1:53" s="349" customFormat="1" ht="11.25" customHeight="1" thickBot="1" x14ac:dyDescent="0.25">
      <c r="A103" s="361"/>
      <c r="B103" s="1124">
        <v>1</v>
      </c>
      <c r="C103" s="775"/>
      <c r="D103" s="775"/>
      <c r="E103" s="775"/>
      <c r="F103" s="775"/>
      <c r="G103" s="775"/>
      <c r="H103" s="775"/>
      <c r="I103" s="775"/>
      <c r="J103" s="775"/>
      <c r="K103" s="775"/>
      <c r="L103" s="775"/>
      <c r="M103" s="775"/>
      <c r="N103" s="775"/>
      <c r="O103" s="775"/>
      <c r="P103" s="775"/>
      <c r="Q103" s="775"/>
      <c r="R103" s="784">
        <v>2</v>
      </c>
      <c r="S103" s="1124"/>
      <c r="T103" s="1032">
        <v>3</v>
      </c>
      <c r="U103" s="1139"/>
      <c r="V103" s="1139"/>
      <c r="W103" s="1139"/>
      <c r="X103" s="1139"/>
      <c r="Y103" s="1139"/>
      <c r="Z103" s="1033"/>
      <c r="AA103" s="1032">
        <v>4</v>
      </c>
      <c r="AB103" s="1139"/>
      <c r="AC103" s="1139"/>
      <c r="AD103" s="1139"/>
      <c r="AE103" s="1139"/>
      <c r="AF103" s="1139"/>
      <c r="AG103" s="1033"/>
      <c r="AH103" s="1032">
        <v>5</v>
      </c>
      <c r="AI103" s="1139"/>
      <c r="AJ103" s="1139"/>
      <c r="AK103" s="1139"/>
      <c r="AL103" s="1139"/>
      <c r="AM103" s="1033"/>
      <c r="AN103" s="1032">
        <v>6</v>
      </c>
      <c r="AO103" s="1139"/>
      <c r="AP103" s="1139"/>
      <c r="AQ103" s="1139"/>
      <c r="AR103" s="1139"/>
      <c r="AS103" s="1139"/>
      <c r="AT103" s="1033"/>
      <c r="AU103" s="1032">
        <v>7</v>
      </c>
      <c r="AV103" s="1139"/>
      <c r="AW103" s="1139"/>
      <c r="AX103" s="1139"/>
      <c r="AY103" s="1139"/>
      <c r="AZ103" s="1139"/>
      <c r="BA103" s="367"/>
    </row>
    <row r="104" spans="1:53" s="8" customFormat="1" ht="38.25" customHeight="1" x14ac:dyDescent="0.25">
      <c r="A104" s="119"/>
      <c r="B104" s="1140" t="s">
        <v>594</v>
      </c>
      <c r="C104" s="1141"/>
      <c r="D104" s="1141"/>
      <c r="E104" s="1141"/>
      <c r="F104" s="1141"/>
      <c r="G104" s="1141"/>
      <c r="H104" s="1141"/>
      <c r="I104" s="1141"/>
      <c r="J104" s="1141"/>
      <c r="K104" s="1141"/>
      <c r="L104" s="1141"/>
      <c r="M104" s="1141"/>
      <c r="N104" s="1141"/>
      <c r="O104" s="1141"/>
      <c r="P104" s="1141"/>
      <c r="Q104" s="1142"/>
      <c r="R104" s="1086">
        <v>100</v>
      </c>
      <c r="S104" s="1087"/>
      <c r="T104" s="951"/>
      <c r="U104" s="868"/>
      <c r="V104" s="868"/>
      <c r="W104" s="868"/>
      <c r="X104" s="868"/>
      <c r="Y104" s="868"/>
      <c r="Z104" s="952"/>
      <c r="AA104" s="951"/>
      <c r="AB104" s="868"/>
      <c r="AC104" s="868"/>
      <c r="AD104" s="868"/>
      <c r="AE104" s="868"/>
      <c r="AF104" s="868"/>
      <c r="AG104" s="952"/>
      <c r="AH104" s="994"/>
      <c r="AI104" s="995"/>
      <c r="AJ104" s="995"/>
      <c r="AK104" s="995"/>
      <c r="AL104" s="995"/>
      <c r="AM104" s="996"/>
      <c r="AN104" s="869"/>
      <c r="AO104" s="870"/>
      <c r="AP104" s="870"/>
      <c r="AQ104" s="870"/>
      <c r="AR104" s="870"/>
      <c r="AS104" s="870"/>
      <c r="AT104" s="871"/>
      <c r="AU104" s="869"/>
      <c r="AV104" s="870"/>
      <c r="AW104" s="870"/>
      <c r="AX104" s="870"/>
      <c r="AY104" s="870"/>
      <c r="AZ104" s="872"/>
      <c r="BA104" s="119"/>
    </row>
    <row r="105" spans="1:53" s="8" customFormat="1" ht="40.5" customHeight="1" x14ac:dyDescent="0.25">
      <c r="A105" s="119"/>
      <c r="B105" s="1135" t="s">
        <v>334</v>
      </c>
      <c r="C105" s="1136"/>
      <c r="D105" s="1136"/>
      <c r="E105" s="1136"/>
      <c r="F105" s="1136"/>
      <c r="G105" s="1136"/>
      <c r="H105" s="1136"/>
      <c r="I105" s="1136"/>
      <c r="J105" s="1136"/>
      <c r="K105" s="1136"/>
      <c r="L105" s="1136"/>
      <c r="M105" s="1136"/>
      <c r="N105" s="1136"/>
      <c r="O105" s="1136"/>
      <c r="P105" s="1136"/>
      <c r="Q105" s="1137"/>
      <c r="R105" s="1072">
        <v>110</v>
      </c>
      <c r="S105" s="1073"/>
      <c r="T105" s="950"/>
      <c r="U105" s="1138"/>
      <c r="V105" s="1138"/>
      <c r="W105" s="1138"/>
      <c r="X105" s="1138"/>
      <c r="Y105" s="1138"/>
      <c r="Z105" s="948"/>
      <c r="AA105" s="950"/>
      <c r="AB105" s="1138"/>
      <c r="AC105" s="1138"/>
      <c r="AD105" s="1138"/>
      <c r="AE105" s="1138"/>
      <c r="AF105" s="1138"/>
      <c r="AG105" s="948"/>
      <c r="AH105" s="998"/>
      <c r="AI105" s="999"/>
      <c r="AJ105" s="999"/>
      <c r="AK105" s="999"/>
      <c r="AL105" s="999"/>
      <c r="AM105" s="1000"/>
      <c r="AN105" s="873"/>
      <c r="AO105" s="874"/>
      <c r="AP105" s="874"/>
      <c r="AQ105" s="874"/>
      <c r="AR105" s="874"/>
      <c r="AS105" s="874"/>
      <c r="AT105" s="875"/>
      <c r="AU105" s="873"/>
      <c r="AV105" s="874"/>
      <c r="AW105" s="874"/>
      <c r="AX105" s="874"/>
      <c r="AY105" s="874"/>
      <c r="AZ105" s="876"/>
      <c r="BA105" s="119"/>
    </row>
    <row r="106" spans="1:53" s="8" customFormat="1" ht="27.75" customHeight="1" x14ac:dyDescent="0.25">
      <c r="A106" s="119"/>
      <c r="B106" s="1132" t="s">
        <v>335</v>
      </c>
      <c r="C106" s="1133"/>
      <c r="D106" s="1133"/>
      <c r="E106" s="1133"/>
      <c r="F106" s="1133"/>
      <c r="G106" s="1133"/>
      <c r="H106" s="1133"/>
      <c r="I106" s="1133"/>
      <c r="J106" s="1133"/>
      <c r="K106" s="1133"/>
      <c r="L106" s="1133"/>
      <c r="M106" s="1133"/>
      <c r="N106" s="1133"/>
      <c r="O106" s="1133"/>
      <c r="P106" s="1133"/>
      <c r="Q106" s="1134"/>
      <c r="R106" s="1072">
        <v>111</v>
      </c>
      <c r="S106" s="1073"/>
      <c r="T106" s="310"/>
      <c r="U106" s="308"/>
      <c r="V106" s="308"/>
      <c r="W106" s="308"/>
      <c r="X106" s="308"/>
      <c r="Y106" s="308"/>
      <c r="Z106" s="309"/>
      <c r="AA106" s="310"/>
      <c r="AB106" s="308"/>
      <c r="AC106" s="308"/>
      <c r="AD106" s="308"/>
      <c r="AE106" s="308"/>
      <c r="AF106" s="308"/>
      <c r="AG106" s="309"/>
      <c r="AH106" s="301"/>
      <c r="AI106" s="302"/>
      <c r="AJ106" s="302"/>
      <c r="AK106" s="302"/>
      <c r="AL106" s="302"/>
      <c r="AM106" s="327"/>
      <c r="AN106" s="293"/>
      <c r="AO106" s="290"/>
      <c r="AP106" s="290"/>
      <c r="AQ106" s="290"/>
      <c r="AR106" s="290"/>
      <c r="AS106" s="290"/>
      <c r="AT106" s="291"/>
      <c r="AU106" s="293"/>
      <c r="AV106" s="290"/>
      <c r="AW106" s="290"/>
      <c r="AX106" s="290"/>
      <c r="AY106" s="290"/>
      <c r="AZ106" s="304"/>
      <c r="BA106" s="119"/>
    </row>
    <row r="107" spans="1:53" s="8" customFormat="1" ht="18" customHeight="1" thickBot="1" x14ac:dyDescent="0.3">
      <c r="A107" s="119"/>
      <c r="B107" s="1090" t="s">
        <v>336</v>
      </c>
      <c r="C107" s="1090"/>
      <c r="D107" s="1090"/>
      <c r="E107" s="1090"/>
      <c r="F107" s="1090"/>
      <c r="G107" s="1090"/>
      <c r="H107" s="1090"/>
      <c r="I107" s="1090"/>
      <c r="J107" s="1090"/>
      <c r="K107" s="1090"/>
      <c r="L107" s="1090"/>
      <c r="M107" s="1090"/>
      <c r="N107" s="1090"/>
      <c r="O107" s="1090"/>
      <c r="P107" s="1090"/>
      <c r="Q107" s="1091"/>
      <c r="R107" s="1081">
        <v>120</v>
      </c>
      <c r="S107" s="1082"/>
      <c r="T107" s="1174"/>
      <c r="U107" s="956"/>
      <c r="V107" s="956"/>
      <c r="W107" s="956"/>
      <c r="X107" s="956"/>
      <c r="Y107" s="956"/>
      <c r="Z107" s="1175"/>
      <c r="AA107" s="1174"/>
      <c r="AB107" s="956"/>
      <c r="AC107" s="956"/>
      <c r="AD107" s="956"/>
      <c r="AE107" s="956"/>
      <c r="AF107" s="956"/>
      <c r="AG107" s="1175"/>
      <c r="AH107" s="1176"/>
      <c r="AI107" s="1031"/>
      <c r="AJ107" s="1031"/>
      <c r="AK107" s="1031"/>
      <c r="AL107" s="1031"/>
      <c r="AM107" s="904"/>
      <c r="AN107" s="861"/>
      <c r="AO107" s="862"/>
      <c r="AP107" s="862"/>
      <c r="AQ107" s="862"/>
      <c r="AR107" s="862"/>
      <c r="AS107" s="862"/>
      <c r="AT107" s="863"/>
      <c r="AU107" s="861"/>
      <c r="AV107" s="862"/>
      <c r="AW107" s="862"/>
      <c r="AX107" s="862"/>
      <c r="AY107" s="862"/>
      <c r="AZ107" s="864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77" t="s">
        <v>844</v>
      </c>
      <c r="C109" s="877"/>
      <c r="D109" s="877"/>
      <c r="E109" s="877"/>
      <c r="F109" s="877"/>
      <c r="G109" s="877"/>
      <c r="H109" s="877"/>
      <c r="I109" s="877"/>
      <c r="J109" s="877"/>
      <c r="K109" s="877"/>
      <c r="L109" s="877"/>
      <c r="M109" s="877"/>
      <c r="N109" s="877"/>
      <c r="O109" s="877"/>
      <c r="P109" s="877"/>
      <c r="Q109" s="877"/>
      <c r="R109" s="877"/>
      <c r="S109" s="877"/>
      <c r="T109" s="877"/>
      <c r="U109" s="877"/>
      <c r="V109" s="877"/>
      <c r="W109" s="877"/>
      <c r="X109" s="877"/>
      <c r="Y109" s="877"/>
      <c r="Z109" s="877"/>
      <c r="AA109" s="877"/>
      <c r="AB109" s="877"/>
      <c r="AC109" s="877"/>
      <c r="AD109" s="877"/>
      <c r="AE109" s="877"/>
      <c r="AF109" s="877"/>
      <c r="AG109" s="877"/>
      <c r="AH109" s="877"/>
      <c r="AI109" s="877"/>
      <c r="AJ109" s="877"/>
      <c r="AK109" s="877"/>
      <c r="AL109" s="877"/>
      <c r="AM109" s="877"/>
      <c r="AN109" s="877"/>
      <c r="AO109" s="877"/>
      <c r="AP109" s="877"/>
      <c r="AQ109" s="877"/>
      <c r="AR109" s="877"/>
      <c r="AS109" s="877"/>
      <c r="AT109" s="877"/>
      <c r="AU109" s="877"/>
      <c r="AV109" s="877"/>
      <c r="AW109" s="877"/>
      <c r="AX109" s="877"/>
      <c r="AY109" s="877"/>
      <c r="AZ109" s="877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75" t="s">
        <v>2</v>
      </c>
      <c r="C111" s="894"/>
      <c r="D111" s="894"/>
      <c r="E111" s="894"/>
      <c r="F111" s="894"/>
      <c r="G111" s="894"/>
      <c r="H111" s="894"/>
      <c r="I111" s="894"/>
      <c r="J111" s="894"/>
      <c r="K111" s="894"/>
      <c r="L111" s="894"/>
      <c r="M111" s="894"/>
      <c r="N111" s="894"/>
      <c r="O111" s="894"/>
      <c r="P111" s="894"/>
      <c r="Q111" s="894"/>
      <c r="R111" s="894" t="s">
        <v>3</v>
      </c>
      <c r="S111" s="894"/>
      <c r="T111" s="897" t="s">
        <v>50</v>
      </c>
      <c r="U111" s="878"/>
      <c r="V111" s="878"/>
      <c r="W111" s="878"/>
      <c r="X111" s="878"/>
      <c r="Y111" s="878"/>
      <c r="Z111" s="879"/>
      <c r="AA111" s="894" t="s">
        <v>215</v>
      </c>
      <c r="AB111" s="894"/>
      <c r="AC111" s="894"/>
      <c r="AD111" s="894"/>
      <c r="AE111" s="894"/>
      <c r="AF111" s="894"/>
      <c r="AG111" s="894"/>
      <c r="AH111" s="897" t="s">
        <v>42</v>
      </c>
      <c r="AI111" s="878"/>
      <c r="AJ111" s="878"/>
      <c r="AK111" s="878"/>
      <c r="AL111" s="878"/>
      <c r="AM111" s="879"/>
      <c r="AN111" s="897" t="s">
        <v>43</v>
      </c>
      <c r="AO111" s="878"/>
      <c r="AP111" s="878"/>
      <c r="AQ111" s="878"/>
      <c r="AR111" s="878"/>
      <c r="AS111" s="878"/>
      <c r="AT111" s="879"/>
      <c r="AU111" s="897" t="s">
        <v>235</v>
      </c>
      <c r="AV111" s="878"/>
      <c r="AW111" s="878"/>
      <c r="AX111" s="878"/>
      <c r="AY111" s="878"/>
      <c r="AZ111" s="878"/>
      <c r="BA111" s="150"/>
    </row>
    <row r="112" spans="1:53" s="8" customFormat="1" ht="9.75" customHeight="1" x14ac:dyDescent="0.25">
      <c r="A112" s="150"/>
      <c r="B112" s="875"/>
      <c r="C112" s="894"/>
      <c r="D112" s="894"/>
      <c r="E112" s="894"/>
      <c r="F112" s="894"/>
      <c r="G112" s="894"/>
      <c r="H112" s="894"/>
      <c r="I112" s="894"/>
      <c r="J112" s="894"/>
      <c r="K112" s="894"/>
      <c r="L112" s="894"/>
      <c r="M112" s="894"/>
      <c r="N112" s="894"/>
      <c r="O112" s="894"/>
      <c r="P112" s="894"/>
      <c r="Q112" s="894"/>
      <c r="R112" s="894"/>
      <c r="S112" s="894"/>
      <c r="T112" s="898"/>
      <c r="U112" s="880"/>
      <c r="V112" s="880"/>
      <c r="W112" s="880"/>
      <c r="X112" s="880"/>
      <c r="Y112" s="880"/>
      <c r="Z112" s="881"/>
      <c r="AA112" s="894"/>
      <c r="AB112" s="894"/>
      <c r="AC112" s="894"/>
      <c r="AD112" s="894"/>
      <c r="AE112" s="894"/>
      <c r="AF112" s="894"/>
      <c r="AG112" s="894"/>
      <c r="AH112" s="898"/>
      <c r="AI112" s="880"/>
      <c r="AJ112" s="880"/>
      <c r="AK112" s="880"/>
      <c r="AL112" s="880"/>
      <c r="AM112" s="881"/>
      <c r="AN112" s="898"/>
      <c r="AO112" s="880"/>
      <c r="AP112" s="880"/>
      <c r="AQ112" s="880"/>
      <c r="AR112" s="880"/>
      <c r="AS112" s="880"/>
      <c r="AT112" s="881"/>
      <c r="AU112" s="898"/>
      <c r="AV112" s="880"/>
      <c r="AW112" s="880"/>
      <c r="AX112" s="880"/>
      <c r="AY112" s="880"/>
      <c r="AZ112" s="880"/>
      <c r="BA112" s="150"/>
    </row>
    <row r="113" spans="1:53" s="8" customFormat="1" ht="9.75" customHeight="1" x14ac:dyDescent="0.25">
      <c r="A113" s="150"/>
      <c r="B113" s="875"/>
      <c r="C113" s="894"/>
      <c r="D113" s="894"/>
      <c r="E113" s="894"/>
      <c r="F113" s="894"/>
      <c r="G113" s="894"/>
      <c r="H113" s="894"/>
      <c r="I113" s="894"/>
      <c r="J113" s="894"/>
      <c r="K113" s="894"/>
      <c r="L113" s="894"/>
      <c r="M113" s="894"/>
      <c r="N113" s="894"/>
      <c r="O113" s="894"/>
      <c r="P113" s="894"/>
      <c r="Q113" s="894"/>
      <c r="R113" s="894"/>
      <c r="S113" s="894"/>
      <c r="T113" s="898"/>
      <c r="U113" s="880"/>
      <c r="V113" s="880"/>
      <c r="W113" s="880"/>
      <c r="X113" s="880"/>
      <c r="Y113" s="880"/>
      <c r="Z113" s="881"/>
      <c r="AA113" s="894"/>
      <c r="AB113" s="894"/>
      <c r="AC113" s="894"/>
      <c r="AD113" s="894"/>
      <c r="AE113" s="894"/>
      <c r="AF113" s="894"/>
      <c r="AG113" s="894"/>
      <c r="AH113" s="898"/>
      <c r="AI113" s="880"/>
      <c r="AJ113" s="880"/>
      <c r="AK113" s="880"/>
      <c r="AL113" s="880"/>
      <c r="AM113" s="881"/>
      <c r="AN113" s="898"/>
      <c r="AO113" s="880"/>
      <c r="AP113" s="880"/>
      <c r="AQ113" s="880"/>
      <c r="AR113" s="880"/>
      <c r="AS113" s="880"/>
      <c r="AT113" s="881"/>
      <c r="AU113" s="898"/>
      <c r="AV113" s="880"/>
      <c r="AW113" s="880"/>
      <c r="AX113" s="880"/>
      <c r="AY113" s="880"/>
      <c r="AZ113" s="880"/>
      <c r="BA113" s="150"/>
    </row>
    <row r="114" spans="1:53" s="8" customFormat="1" ht="9.75" customHeight="1" x14ac:dyDescent="0.25">
      <c r="A114" s="150"/>
      <c r="B114" s="875"/>
      <c r="C114" s="894"/>
      <c r="D114" s="894"/>
      <c r="E114" s="894"/>
      <c r="F114" s="894"/>
      <c r="G114" s="894"/>
      <c r="H114" s="894"/>
      <c r="I114" s="894"/>
      <c r="J114" s="894"/>
      <c r="K114" s="894"/>
      <c r="L114" s="894"/>
      <c r="M114" s="894"/>
      <c r="N114" s="894"/>
      <c r="O114" s="894"/>
      <c r="P114" s="894"/>
      <c r="Q114" s="894"/>
      <c r="R114" s="894"/>
      <c r="S114" s="894"/>
      <c r="T114" s="899"/>
      <c r="U114" s="882"/>
      <c r="V114" s="882"/>
      <c r="W114" s="882"/>
      <c r="X114" s="882"/>
      <c r="Y114" s="882"/>
      <c r="Z114" s="883"/>
      <c r="AA114" s="894"/>
      <c r="AB114" s="894"/>
      <c r="AC114" s="894"/>
      <c r="AD114" s="894"/>
      <c r="AE114" s="894"/>
      <c r="AF114" s="894"/>
      <c r="AG114" s="894"/>
      <c r="AH114" s="899"/>
      <c r="AI114" s="882"/>
      <c r="AJ114" s="882"/>
      <c r="AK114" s="882"/>
      <c r="AL114" s="882"/>
      <c r="AM114" s="883"/>
      <c r="AN114" s="899"/>
      <c r="AO114" s="882"/>
      <c r="AP114" s="882"/>
      <c r="AQ114" s="882"/>
      <c r="AR114" s="882"/>
      <c r="AS114" s="882"/>
      <c r="AT114" s="883"/>
      <c r="AU114" s="899"/>
      <c r="AV114" s="882"/>
      <c r="AW114" s="882"/>
      <c r="AX114" s="882"/>
      <c r="AY114" s="882"/>
      <c r="AZ114" s="882"/>
      <c r="BA114" s="150"/>
    </row>
    <row r="115" spans="1:53" s="349" customFormat="1" ht="11.25" customHeight="1" thickBot="1" x14ac:dyDescent="0.25">
      <c r="A115" s="361"/>
      <c r="B115" s="1124">
        <v>1</v>
      </c>
      <c r="C115" s="775"/>
      <c r="D115" s="775"/>
      <c r="E115" s="775"/>
      <c r="F115" s="775"/>
      <c r="G115" s="775"/>
      <c r="H115" s="775"/>
      <c r="I115" s="775"/>
      <c r="J115" s="775"/>
      <c r="K115" s="775"/>
      <c r="L115" s="775"/>
      <c r="M115" s="775"/>
      <c r="N115" s="775"/>
      <c r="O115" s="775"/>
      <c r="P115" s="775"/>
      <c r="Q115" s="775"/>
      <c r="R115" s="784">
        <v>2</v>
      </c>
      <c r="S115" s="1124"/>
      <c r="T115" s="1032">
        <v>3</v>
      </c>
      <c r="U115" s="1139"/>
      <c r="V115" s="1139"/>
      <c r="W115" s="1139"/>
      <c r="X115" s="1139"/>
      <c r="Y115" s="1139"/>
      <c r="Z115" s="1033"/>
      <c r="AA115" s="1032">
        <v>4</v>
      </c>
      <c r="AB115" s="1139"/>
      <c r="AC115" s="1139"/>
      <c r="AD115" s="1139"/>
      <c r="AE115" s="1139"/>
      <c r="AF115" s="1139"/>
      <c r="AG115" s="1033"/>
      <c r="AH115" s="1032">
        <v>5</v>
      </c>
      <c r="AI115" s="1139"/>
      <c r="AJ115" s="1139"/>
      <c r="AK115" s="1139"/>
      <c r="AL115" s="1139"/>
      <c r="AM115" s="1033"/>
      <c r="AN115" s="1032">
        <v>6</v>
      </c>
      <c r="AO115" s="1139"/>
      <c r="AP115" s="1139"/>
      <c r="AQ115" s="1139"/>
      <c r="AR115" s="1139"/>
      <c r="AS115" s="1139"/>
      <c r="AT115" s="1033"/>
      <c r="AU115" s="1032">
        <v>7</v>
      </c>
      <c r="AV115" s="1139"/>
      <c r="AW115" s="1139"/>
      <c r="AX115" s="1139"/>
      <c r="AY115" s="1139"/>
      <c r="AZ115" s="1139"/>
      <c r="BA115" s="367"/>
    </row>
    <row r="116" spans="1:53" s="8" customFormat="1" ht="38.25" customHeight="1" x14ac:dyDescent="0.25">
      <c r="A116" s="119"/>
      <c r="B116" s="1140" t="s">
        <v>393</v>
      </c>
      <c r="C116" s="1141"/>
      <c r="D116" s="1141"/>
      <c r="E116" s="1141"/>
      <c r="F116" s="1141"/>
      <c r="G116" s="1141"/>
      <c r="H116" s="1141"/>
      <c r="I116" s="1141"/>
      <c r="J116" s="1141"/>
      <c r="K116" s="1141"/>
      <c r="L116" s="1141"/>
      <c r="M116" s="1141"/>
      <c r="N116" s="1141"/>
      <c r="O116" s="1141"/>
      <c r="P116" s="1141"/>
      <c r="Q116" s="1142"/>
      <c r="R116" s="1086">
        <v>100</v>
      </c>
      <c r="S116" s="1087"/>
      <c r="T116" s="951"/>
      <c r="U116" s="868"/>
      <c r="V116" s="868"/>
      <c r="W116" s="868"/>
      <c r="X116" s="868"/>
      <c r="Y116" s="868"/>
      <c r="Z116" s="952"/>
      <c r="AA116" s="951"/>
      <c r="AB116" s="868"/>
      <c r="AC116" s="868"/>
      <c r="AD116" s="868"/>
      <c r="AE116" s="868"/>
      <c r="AF116" s="868"/>
      <c r="AG116" s="952"/>
      <c r="AH116" s="994"/>
      <c r="AI116" s="995"/>
      <c r="AJ116" s="995"/>
      <c r="AK116" s="995"/>
      <c r="AL116" s="995"/>
      <c r="AM116" s="996"/>
      <c r="AN116" s="869"/>
      <c r="AO116" s="870"/>
      <c r="AP116" s="870"/>
      <c r="AQ116" s="870"/>
      <c r="AR116" s="870"/>
      <c r="AS116" s="870"/>
      <c r="AT116" s="871"/>
      <c r="AU116" s="869"/>
      <c r="AV116" s="870"/>
      <c r="AW116" s="870"/>
      <c r="AX116" s="870"/>
      <c r="AY116" s="870"/>
      <c r="AZ116" s="872"/>
      <c r="BA116" s="119"/>
    </row>
    <row r="117" spans="1:53" s="8" customFormat="1" ht="42" customHeight="1" x14ac:dyDescent="0.25">
      <c r="A117" s="119"/>
      <c r="B117" s="1135" t="s">
        <v>334</v>
      </c>
      <c r="C117" s="1136"/>
      <c r="D117" s="1136"/>
      <c r="E117" s="1136"/>
      <c r="F117" s="1136"/>
      <c r="G117" s="1136"/>
      <c r="H117" s="1136"/>
      <c r="I117" s="1136"/>
      <c r="J117" s="1136"/>
      <c r="K117" s="1136"/>
      <c r="L117" s="1136"/>
      <c r="M117" s="1136"/>
      <c r="N117" s="1136"/>
      <c r="O117" s="1136"/>
      <c r="P117" s="1136"/>
      <c r="Q117" s="1137"/>
      <c r="R117" s="1072">
        <v>110</v>
      </c>
      <c r="S117" s="1073"/>
      <c r="T117" s="950"/>
      <c r="U117" s="1138"/>
      <c r="V117" s="1138"/>
      <c r="W117" s="1138"/>
      <c r="X117" s="1138"/>
      <c r="Y117" s="1138"/>
      <c r="Z117" s="948"/>
      <c r="AA117" s="950"/>
      <c r="AB117" s="1138"/>
      <c r="AC117" s="1138"/>
      <c r="AD117" s="1138"/>
      <c r="AE117" s="1138"/>
      <c r="AF117" s="1138"/>
      <c r="AG117" s="948"/>
      <c r="AH117" s="998"/>
      <c r="AI117" s="999"/>
      <c r="AJ117" s="999"/>
      <c r="AK117" s="999"/>
      <c r="AL117" s="999"/>
      <c r="AM117" s="1000"/>
      <c r="AN117" s="873"/>
      <c r="AO117" s="874"/>
      <c r="AP117" s="874"/>
      <c r="AQ117" s="874"/>
      <c r="AR117" s="874"/>
      <c r="AS117" s="874"/>
      <c r="AT117" s="875"/>
      <c r="AU117" s="873"/>
      <c r="AV117" s="874"/>
      <c r="AW117" s="874"/>
      <c r="AX117" s="874"/>
      <c r="AY117" s="874"/>
      <c r="AZ117" s="876"/>
      <c r="BA117" s="119"/>
    </row>
    <row r="118" spans="1:53" s="8" customFormat="1" ht="32.1" customHeight="1" x14ac:dyDescent="0.25">
      <c r="A118" s="119"/>
      <c r="B118" s="1132" t="s">
        <v>335</v>
      </c>
      <c r="C118" s="1133"/>
      <c r="D118" s="1133"/>
      <c r="E118" s="1133"/>
      <c r="F118" s="1133"/>
      <c r="G118" s="1133"/>
      <c r="H118" s="1133"/>
      <c r="I118" s="1133"/>
      <c r="J118" s="1133"/>
      <c r="K118" s="1133"/>
      <c r="L118" s="1133"/>
      <c r="M118" s="1133"/>
      <c r="N118" s="1133"/>
      <c r="O118" s="1133"/>
      <c r="P118" s="1133"/>
      <c r="Q118" s="1134"/>
      <c r="R118" s="1072">
        <v>111</v>
      </c>
      <c r="S118" s="1073"/>
      <c r="T118" s="310"/>
      <c r="U118" s="308"/>
      <c r="V118" s="308"/>
      <c r="W118" s="308"/>
      <c r="X118" s="308"/>
      <c r="Y118" s="308"/>
      <c r="Z118" s="309"/>
      <c r="AA118" s="310"/>
      <c r="AB118" s="308"/>
      <c r="AC118" s="308"/>
      <c r="AD118" s="308"/>
      <c r="AE118" s="308"/>
      <c r="AF118" s="308"/>
      <c r="AG118" s="309"/>
      <c r="AH118" s="301"/>
      <c r="AI118" s="302"/>
      <c r="AJ118" s="302"/>
      <c r="AK118" s="302"/>
      <c r="AL118" s="302"/>
      <c r="AM118" s="327"/>
      <c r="AN118" s="293"/>
      <c r="AO118" s="290"/>
      <c r="AP118" s="290"/>
      <c r="AQ118" s="290"/>
      <c r="AR118" s="290"/>
      <c r="AS118" s="290"/>
      <c r="AT118" s="291"/>
      <c r="AU118" s="293"/>
      <c r="AV118" s="290"/>
      <c r="AW118" s="290"/>
      <c r="AX118" s="290"/>
      <c r="AY118" s="290"/>
      <c r="AZ118" s="304"/>
      <c r="BA118" s="119"/>
    </row>
    <row r="119" spans="1:53" s="8" customFormat="1" ht="18" customHeight="1" thickBot="1" x14ac:dyDescent="0.3">
      <c r="A119" s="119"/>
      <c r="B119" s="1090" t="s">
        <v>336</v>
      </c>
      <c r="C119" s="1090"/>
      <c r="D119" s="1090"/>
      <c r="E119" s="1090"/>
      <c r="F119" s="1090"/>
      <c r="G119" s="1090"/>
      <c r="H119" s="1090"/>
      <c r="I119" s="1090"/>
      <c r="J119" s="1090"/>
      <c r="K119" s="1090"/>
      <c r="L119" s="1090"/>
      <c r="M119" s="1090"/>
      <c r="N119" s="1090"/>
      <c r="O119" s="1090"/>
      <c r="P119" s="1090"/>
      <c r="Q119" s="1091"/>
      <c r="R119" s="1081">
        <v>120</v>
      </c>
      <c r="S119" s="1082"/>
      <c r="T119" s="1174"/>
      <c r="U119" s="956"/>
      <c r="V119" s="956"/>
      <c r="W119" s="956"/>
      <c r="X119" s="956"/>
      <c r="Y119" s="956"/>
      <c r="Z119" s="1175"/>
      <c r="AA119" s="1174"/>
      <c r="AB119" s="956"/>
      <c r="AC119" s="956"/>
      <c r="AD119" s="956"/>
      <c r="AE119" s="956"/>
      <c r="AF119" s="956"/>
      <c r="AG119" s="1175"/>
      <c r="AH119" s="1176"/>
      <c r="AI119" s="1031"/>
      <c r="AJ119" s="1031"/>
      <c r="AK119" s="1031"/>
      <c r="AL119" s="1031"/>
      <c r="AM119" s="904"/>
      <c r="AN119" s="861"/>
      <c r="AO119" s="862"/>
      <c r="AP119" s="862"/>
      <c r="AQ119" s="862"/>
      <c r="AR119" s="862"/>
      <c r="AS119" s="862"/>
      <c r="AT119" s="863"/>
      <c r="AU119" s="861"/>
      <c r="AV119" s="862"/>
      <c r="AW119" s="862"/>
      <c r="AX119" s="862"/>
      <c r="AY119" s="862"/>
      <c r="AZ119" s="864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77" t="s">
        <v>845</v>
      </c>
      <c r="C121" s="877"/>
      <c r="D121" s="877"/>
      <c r="E121" s="877"/>
      <c r="F121" s="877"/>
      <c r="G121" s="877"/>
      <c r="H121" s="877"/>
      <c r="I121" s="877"/>
      <c r="J121" s="877"/>
      <c r="K121" s="877"/>
      <c r="L121" s="877"/>
      <c r="M121" s="877"/>
      <c r="N121" s="877"/>
      <c r="O121" s="877"/>
      <c r="P121" s="877"/>
      <c r="Q121" s="877"/>
      <c r="R121" s="877"/>
      <c r="S121" s="877"/>
      <c r="T121" s="877"/>
      <c r="U121" s="877"/>
      <c r="V121" s="877"/>
      <c r="W121" s="877"/>
      <c r="X121" s="877"/>
      <c r="Y121" s="877"/>
      <c r="Z121" s="877"/>
      <c r="AA121" s="877"/>
      <c r="AB121" s="877"/>
      <c r="AC121" s="877"/>
      <c r="AD121" s="877"/>
      <c r="AE121" s="877"/>
      <c r="AF121" s="877"/>
      <c r="AG121" s="877"/>
      <c r="AH121" s="877"/>
      <c r="AI121" s="877"/>
      <c r="AJ121" s="877"/>
      <c r="AK121" s="877"/>
      <c r="AL121" s="877"/>
      <c r="AM121" s="877"/>
      <c r="AN121" s="877"/>
      <c r="AO121" s="877"/>
      <c r="AP121" s="877"/>
      <c r="AQ121" s="877"/>
      <c r="AR121" s="877"/>
      <c r="AS121" s="877"/>
      <c r="AT121" s="877"/>
      <c r="AU121" s="877"/>
      <c r="AV121" s="877"/>
      <c r="AW121" s="877"/>
      <c r="AX121" s="877"/>
      <c r="AY121" s="877"/>
      <c r="AZ121" s="877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75" t="s">
        <v>2</v>
      </c>
      <c r="C123" s="894"/>
      <c r="D123" s="894"/>
      <c r="E123" s="894"/>
      <c r="F123" s="894"/>
      <c r="G123" s="894"/>
      <c r="H123" s="894"/>
      <c r="I123" s="894"/>
      <c r="J123" s="894"/>
      <c r="K123" s="894"/>
      <c r="L123" s="894"/>
      <c r="M123" s="894"/>
      <c r="N123" s="894"/>
      <c r="O123" s="894"/>
      <c r="P123" s="894"/>
      <c r="Q123" s="894"/>
      <c r="R123" s="894" t="s">
        <v>3</v>
      </c>
      <c r="S123" s="894"/>
      <c r="T123" s="897" t="s">
        <v>50</v>
      </c>
      <c r="U123" s="878"/>
      <c r="V123" s="878"/>
      <c r="W123" s="878"/>
      <c r="X123" s="878"/>
      <c r="Y123" s="878"/>
      <c r="Z123" s="879"/>
      <c r="AA123" s="894" t="s">
        <v>215</v>
      </c>
      <c r="AB123" s="894"/>
      <c r="AC123" s="894"/>
      <c r="AD123" s="894"/>
      <c r="AE123" s="894"/>
      <c r="AF123" s="894"/>
      <c r="AG123" s="894"/>
      <c r="AH123" s="897" t="s">
        <v>42</v>
      </c>
      <c r="AI123" s="878"/>
      <c r="AJ123" s="878"/>
      <c r="AK123" s="878"/>
      <c r="AL123" s="878"/>
      <c r="AM123" s="879"/>
      <c r="AN123" s="897" t="s">
        <v>43</v>
      </c>
      <c r="AO123" s="878"/>
      <c r="AP123" s="878"/>
      <c r="AQ123" s="878"/>
      <c r="AR123" s="878"/>
      <c r="AS123" s="878"/>
      <c r="AT123" s="879"/>
      <c r="AU123" s="897" t="s">
        <v>234</v>
      </c>
      <c r="AV123" s="878"/>
      <c r="AW123" s="878"/>
      <c r="AX123" s="878"/>
      <c r="AY123" s="878"/>
      <c r="AZ123" s="878"/>
      <c r="BA123" s="150"/>
    </row>
    <row r="124" spans="1:53" s="8" customFormat="1" ht="9.75" customHeight="1" x14ac:dyDescent="0.25">
      <c r="A124" s="150"/>
      <c r="B124" s="875"/>
      <c r="C124" s="894"/>
      <c r="D124" s="894"/>
      <c r="E124" s="894"/>
      <c r="F124" s="894"/>
      <c r="G124" s="894"/>
      <c r="H124" s="894"/>
      <c r="I124" s="894"/>
      <c r="J124" s="894"/>
      <c r="K124" s="894"/>
      <c r="L124" s="894"/>
      <c r="M124" s="894"/>
      <c r="N124" s="894"/>
      <c r="O124" s="894"/>
      <c r="P124" s="894"/>
      <c r="Q124" s="894"/>
      <c r="R124" s="894"/>
      <c r="S124" s="894"/>
      <c r="T124" s="898"/>
      <c r="U124" s="880"/>
      <c r="V124" s="880"/>
      <c r="W124" s="880"/>
      <c r="X124" s="880"/>
      <c r="Y124" s="880"/>
      <c r="Z124" s="881"/>
      <c r="AA124" s="894"/>
      <c r="AB124" s="894"/>
      <c r="AC124" s="894"/>
      <c r="AD124" s="894"/>
      <c r="AE124" s="894"/>
      <c r="AF124" s="894"/>
      <c r="AG124" s="894"/>
      <c r="AH124" s="898"/>
      <c r="AI124" s="880"/>
      <c r="AJ124" s="880"/>
      <c r="AK124" s="880"/>
      <c r="AL124" s="880"/>
      <c r="AM124" s="881"/>
      <c r="AN124" s="898"/>
      <c r="AO124" s="880"/>
      <c r="AP124" s="880"/>
      <c r="AQ124" s="880"/>
      <c r="AR124" s="880"/>
      <c r="AS124" s="880"/>
      <c r="AT124" s="881"/>
      <c r="AU124" s="898"/>
      <c r="AV124" s="880"/>
      <c r="AW124" s="880"/>
      <c r="AX124" s="880"/>
      <c r="AY124" s="880"/>
      <c r="AZ124" s="880"/>
      <c r="BA124" s="150"/>
    </row>
    <row r="125" spans="1:53" s="8" customFormat="1" ht="9.75" customHeight="1" x14ac:dyDescent="0.25">
      <c r="A125" s="150"/>
      <c r="B125" s="875"/>
      <c r="C125" s="894"/>
      <c r="D125" s="894"/>
      <c r="E125" s="894"/>
      <c r="F125" s="894"/>
      <c r="G125" s="894"/>
      <c r="H125" s="894"/>
      <c r="I125" s="894"/>
      <c r="J125" s="894"/>
      <c r="K125" s="894"/>
      <c r="L125" s="894"/>
      <c r="M125" s="894"/>
      <c r="N125" s="894"/>
      <c r="O125" s="894"/>
      <c r="P125" s="894"/>
      <c r="Q125" s="894"/>
      <c r="R125" s="894"/>
      <c r="S125" s="894"/>
      <c r="T125" s="898"/>
      <c r="U125" s="880"/>
      <c r="V125" s="880"/>
      <c r="W125" s="880"/>
      <c r="X125" s="880"/>
      <c r="Y125" s="880"/>
      <c r="Z125" s="881"/>
      <c r="AA125" s="894"/>
      <c r="AB125" s="894"/>
      <c r="AC125" s="894"/>
      <c r="AD125" s="894"/>
      <c r="AE125" s="894"/>
      <c r="AF125" s="894"/>
      <c r="AG125" s="894"/>
      <c r="AH125" s="898"/>
      <c r="AI125" s="880"/>
      <c r="AJ125" s="880"/>
      <c r="AK125" s="880"/>
      <c r="AL125" s="880"/>
      <c r="AM125" s="881"/>
      <c r="AN125" s="898"/>
      <c r="AO125" s="880"/>
      <c r="AP125" s="880"/>
      <c r="AQ125" s="880"/>
      <c r="AR125" s="880"/>
      <c r="AS125" s="880"/>
      <c r="AT125" s="881"/>
      <c r="AU125" s="898"/>
      <c r="AV125" s="880"/>
      <c r="AW125" s="880"/>
      <c r="AX125" s="880"/>
      <c r="AY125" s="880"/>
      <c r="AZ125" s="880"/>
      <c r="BA125" s="150"/>
    </row>
    <row r="126" spans="1:53" s="8" customFormat="1" ht="9.75" customHeight="1" x14ac:dyDescent="0.25">
      <c r="A126" s="150"/>
      <c r="B126" s="875"/>
      <c r="C126" s="894"/>
      <c r="D126" s="894"/>
      <c r="E126" s="894"/>
      <c r="F126" s="894"/>
      <c r="G126" s="894"/>
      <c r="H126" s="894"/>
      <c r="I126" s="894"/>
      <c r="J126" s="894"/>
      <c r="K126" s="894"/>
      <c r="L126" s="894"/>
      <c r="M126" s="894"/>
      <c r="N126" s="894"/>
      <c r="O126" s="894"/>
      <c r="P126" s="894"/>
      <c r="Q126" s="894"/>
      <c r="R126" s="894"/>
      <c r="S126" s="894"/>
      <c r="T126" s="899"/>
      <c r="U126" s="882"/>
      <c r="V126" s="882"/>
      <c r="W126" s="882"/>
      <c r="X126" s="882"/>
      <c r="Y126" s="882"/>
      <c r="Z126" s="883"/>
      <c r="AA126" s="894"/>
      <c r="AB126" s="894"/>
      <c r="AC126" s="894"/>
      <c r="AD126" s="894"/>
      <c r="AE126" s="894"/>
      <c r="AF126" s="894"/>
      <c r="AG126" s="894"/>
      <c r="AH126" s="899"/>
      <c r="AI126" s="882"/>
      <c r="AJ126" s="882"/>
      <c r="AK126" s="882"/>
      <c r="AL126" s="882"/>
      <c r="AM126" s="883"/>
      <c r="AN126" s="899"/>
      <c r="AO126" s="882"/>
      <c r="AP126" s="882"/>
      <c r="AQ126" s="882"/>
      <c r="AR126" s="882"/>
      <c r="AS126" s="882"/>
      <c r="AT126" s="883"/>
      <c r="AU126" s="899"/>
      <c r="AV126" s="882"/>
      <c r="AW126" s="882"/>
      <c r="AX126" s="882"/>
      <c r="AY126" s="882"/>
      <c r="AZ126" s="882"/>
      <c r="BA126" s="150"/>
    </row>
    <row r="127" spans="1:53" s="349" customFormat="1" ht="11.25" customHeight="1" thickBot="1" x14ac:dyDescent="0.25">
      <c r="A127" s="361"/>
      <c r="B127" s="1124">
        <v>1</v>
      </c>
      <c r="C127" s="775"/>
      <c r="D127" s="775"/>
      <c r="E127" s="775"/>
      <c r="F127" s="775"/>
      <c r="G127" s="775"/>
      <c r="H127" s="775"/>
      <c r="I127" s="775"/>
      <c r="J127" s="775"/>
      <c r="K127" s="775"/>
      <c r="L127" s="775"/>
      <c r="M127" s="775"/>
      <c r="N127" s="775"/>
      <c r="O127" s="775"/>
      <c r="P127" s="775"/>
      <c r="Q127" s="775"/>
      <c r="R127" s="784">
        <v>2</v>
      </c>
      <c r="S127" s="1124"/>
      <c r="T127" s="1032">
        <v>3</v>
      </c>
      <c r="U127" s="1139"/>
      <c r="V127" s="1139"/>
      <c r="W127" s="1139"/>
      <c r="X127" s="1139"/>
      <c r="Y127" s="1139"/>
      <c r="Z127" s="1033"/>
      <c r="AA127" s="1032">
        <v>4</v>
      </c>
      <c r="AB127" s="1139"/>
      <c r="AC127" s="1139"/>
      <c r="AD127" s="1139"/>
      <c r="AE127" s="1139"/>
      <c r="AF127" s="1139"/>
      <c r="AG127" s="1033"/>
      <c r="AH127" s="1032">
        <v>5</v>
      </c>
      <c r="AI127" s="1139"/>
      <c r="AJ127" s="1139"/>
      <c r="AK127" s="1139"/>
      <c r="AL127" s="1139"/>
      <c r="AM127" s="1033"/>
      <c r="AN127" s="1032">
        <v>6</v>
      </c>
      <c r="AO127" s="1139"/>
      <c r="AP127" s="1139"/>
      <c r="AQ127" s="1139"/>
      <c r="AR127" s="1139"/>
      <c r="AS127" s="1139"/>
      <c r="AT127" s="1033"/>
      <c r="AU127" s="1032">
        <v>7</v>
      </c>
      <c r="AV127" s="1139"/>
      <c r="AW127" s="1139"/>
      <c r="AX127" s="1139"/>
      <c r="AY127" s="1139"/>
      <c r="AZ127" s="1139"/>
      <c r="BA127" s="367"/>
    </row>
    <row r="128" spans="1:53" s="8" customFormat="1" ht="39" customHeight="1" x14ac:dyDescent="0.25">
      <c r="A128" s="119"/>
      <c r="B128" s="1168" t="s">
        <v>393</v>
      </c>
      <c r="C128" s="1169"/>
      <c r="D128" s="1169"/>
      <c r="E128" s="1169"/>
      <c r="F128" s="1169"/>
      <c r="G128" s="1169"/>
      <c r="H128" s="1169"/>
      <c r="I128" s="1169"/>
      <c r="J128" s="1169"/>
      <c r="K128" s="1169"/>
      <c r="L128" s="1169"/>
      <c r="M128" s="1169"/>
      <c r="N128" s="1169"/>
      <c r="O128" s="1169"/>
      <c r="P128" s="1169"/>
      <c r="Q128" s="1170"/>
      <c r="R128" s="1086">
        <v>100</v>
      </c>
      <c r="S128" s="1087"/>
      <c r="T128" s="951"/>
      <c r="U128" s="868"/>
      <c r="V128" s="868"/>
      <c r="W128" s="868"/>
      <c r="X128" s="868"/>
      <c r="Y128" s="868"/>
      <c r="Z128" s="952"/>
      <c r="AA128" s="951"/>
      <c r="AB128" s="868"/>
      <c r="AC128" s="868"/>
      <c r="AD128" s="868"/>
      <c r="AE128" s="868"/>
      <c r="AF128" s="868"/>
      <c r="AG128" s="952"/>
      <c r="AH128" s="994"/>
      <c r="AI128" s="995"/>
      <c r="AJ128" s="995"/>
      <c r="AK128" s="995"/>
      <c r="AL128" s="995"/>
      <c r="AM128" s="996"/>
      <c r="AN128" s="869"/>
      <c r="AO128" s="870"/>
      <c r="AP128" s="870"/>
      <c r="AQ128" s="870"/>
      <c r="AR128" s="870"/>
      <c r="AS128" s="870"/>
      <c r="AT128" s="871"/>
      <c r="AU128" s="869"/>
      <c r="AV128" s="870"/>
      <c r="AW128" s="870"/>
      <c r="AX128" s="870"/>
      <c r="AY128" s="870"/>
      <c r="AZ128" s="872"/>
      <c r="BA128" s="119"/>
    </row>
    <row r="129" spans="1:53" s="8" customFormat="1" ht="36.75" customHeight="1" x14ac:dyDescent="0.25">
      <c r="A129" s="119"/>
      <c r="B129" s="1092" t="s">
        <v>334</v>
      </c>
      <c r="C129" s="1093"/>
      <c r="D129" s="1093"/>
      <c r="E129" s="1093"/>
      <c r="F129" s="1093"/>
      <c r="G129" s="1093"/>
      <c r="H129" s="1093"/>
      <c r="I129" s="1093"/>
      <c r="J129" s="1093"/>
      <c r="K129" s="1093"/>
      <c r="L129" s="1093"/>
      <c r="M129" s="1093"/>
      <c r="N129" s="1093"/>
      <c r="O129" s="1093"/>
      <c r="P129" s="1093"/>
      <c r="Q129" s="1094"/>
      <c r="R129" s="1072">
        <v>110</v>
      </c>
      <c r="S129" s="1073"/>
      <c r="T129" s="950"/>
      <c r="U129" s="1138"/>
      <c r="V129" s="1138"/>
      <c r="W129" s="1138"/>
      <c r="X129" s="1138"/>
      <c r="Y129" s="1138"/>
      <c r="Z129" s="948"/>
      <c r="AA129" s="950"/>
      <c r="AB129" s="1138"/>
      <c r="AC129" s="1138"/>
      <c r="AD129" s="1138"/>
      <c r="AE129" s="1138"/>
      <c r="AF129" s="1138"/>
      <c r="AG129" s="948"/>
      <c r="AH129" s="998"/>
      <c r="AI129" s="999"/>
      <c r="AJ129" s="999"/>
      <c r="AK129" s="999"/>
      <c r="AL129" s="999"/>
      <c r="AM129" s="1000"/>
      <c r="AN129" s="873"/>
      <c r="AO129" s="874"/>
      <c r="AP129" s="874"/>
      <c r="AQ129" s="874"/>
      <c r="AR129" s="874"/>
      <c r="AS129" s="874"/>
      <c r="AT129" s="875"/>
      <c r="AU129" s="873"/>
      <c r="AV129" s="874"/>
      <c r="AW129" s="874"/>
      <c r="AX129" s="874"/>
      <c r="AY129" s="874"/>
      <c r="AZ129" s="876"/>
      <c r="BA129" s="119"/>
    </row>
    <row r="130" spans="1:53" s="8" customFormat="1" ht="32.1" customHeight="1" x14ac:dyDescent="0.25">
      <c r="A130" s="119"/>
      <c r="B130" s="1132" t="s">
        <v>335</v>
      </c>
      <c r="C130" s="1133"/>
      <c r="D130" s="1133"/>
      <c r="E130" s="1133"/>
      <c r="F130" s="1133"/>
      <c r="G130" s="1133"/>
      <c r="H130" s="1133"/>
      <c r="I130" s="1133"/>
      <c r="J130" s="1133"/>
      <c r="K130" s="1133"/>
      <c r="L130" s="1133"/>
      <c r="M130" s="1133"/>
      <c r="N130" s="1133"/>
      <c r="O130" s="1133"/>
      <c r="P130" s="1133"/>
      <c r="Q130" s="1134"/>
      <c r="R130" s="1072">
        <v>111</v>
      </c>
      <c r="S130" s="1073"/>
      <c r="T130" s="310"/>
      <c r="U130" s="308"/>
      <c r="V130" s="308"/>
      <c r="W130" s="308"/>
      <c r="X130" s="308"/>
      <c r="Y130" s="308"/>
      <c r="Z130" s="309"/>
      <c r="AA130" s="310"/>
      <c r="AB130" s="308"/>
      <c r="AC130" s="308"/>
      <c r="AD130" s="308"/>
      <c r="AE130" s="308"/>
      <c r="AF130" s="308"/>
      <c r="AG130" s="309"/>
      <c r="AH130" s="301"/>
      <c r="AI130" s="302"/>
      <c r="AJ130" s="302"/>
      <c r="AK130" s="302"/>
      <c r="AL130" s="302"/>
      <c r="AM130" s="327"/>
      <c r="AN130" s="293"/>
      <c r="AO130" s="290"/>
      <c r="AP130" s="290"/>
      <c r="AQ130" s="290"/>
      <c r="AR130" s="290"/>
      <c r="AS130" s="290"/>
      <c r="AT130" s="291"/>
      <c r="AU130" s="293"/>
      <c r="AV130" s="290"/>
      <c r="AW130" s="290"/>
      <c r="AX130" s="290"/>
      <c r="AY130" s="290"/>
      <c r="AZ130" s="304"/>
      <c r="BA130" s="119"/>
    </row>
    <row r="131" spans="1:53" s="8" customFormat="1" ht="18" customHeight="1" thickBot="1" x14ac:dyDescent="0.3">
      <c r="A131" s="119"/>
      <c r="B131" s="1090" t="s">
        <v>336</v>
      </c>
      <c r="C131" s="1090"/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1"/>
      <c r="R131" s="1081">
        <v>120</v>
      </c>
      <c r="S131" s="1082"/>
      <c r="T131" s="1174"/>
      <c r="U131" s="956"/>
      <c r="V131" s="956"/>
      <c r="W131" s="956"/>
      <c r="X131" s="956"/>
      <c r="Y131" s="956"/>
      <c r="Z131" s="1175"/>
      <c r="AA131" s="1174"/>
      <c r="AB131" s="956"/>
      <c r="AC131" s="956"/>
      <c r="AD131" s="956"/>
      <c r="AE131" s="956"/>
      <c r="AF131" s="956"/>
      <c r="AG131" s="1175"/>
      <c r="AH131" s="1176"/>
      <c r="AI131" s="1031"/>
      <c r="AJ131" s="1031"/>
      <c r="AK131" s="1031"/>
      <c r="AL131" s="1031"/>
      <c r="AM131" s="904"/>
      <c r="AN131" s="861"/>
      <c r="AO131" s="862"/>
      <c r="AP131" s="862"/>
      <c r="AQ131" s="862"/>
      <c r="AR131" s="862"/>
      <c r="AS131" s="862"/>
      <c r="AT131" s="863"/>
      <c r="AU131" s="861"/>
      <c r="AV131" s="862"/>
      <c r="AW131" s="862"/>
      <c r="AX131" s="862"/>
      <c r="AY131" s="862"/>
      <c r="AZ131" s="864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77" t="s">
        <v>396</v>
      </c>
      <c r="C133" s="877"/>
      <c r="D133" s="877"/>
      <c r="E133" s="877"/>
      <c r="F133" s="877"/>
      <c r="G133" s="877"/>
      <c r="H133" s="877"/>
      <c r="I133" s="877"/>
      <c r="J133" s="877"/>
      <c r="K133" s="877"/>
      <c r="L133" s="877"/>
      <c r="M133" s="877"/>
      <c r="N133" s="877"/>
      <c r="O133" s="877"/>
      <c r="P133" s="877"/>
      <c r="Q133" s="877"/>
      <c r="R133" s="877"/>
      <c r="S133" s="877"/>
      <c r="T133" s="877"/>
      <c r="U133" s="877"/>
      <c r="V133" s="877"/>
      <c r="W133" s="877"/>
      <c r="X133" s="877"/>
      <c r="Y133" s="877"/>
      <c r="Z133" s="877"/>
      <c r="AA133" s="877"/>
      <c r="AB133" s="877"/>
      <c r="AC133" s="877"/>
      <c r="AD133" s="877"/>
      <c r="AE133" s="877"/>
      <c r="AF133" s="877"/>
      <c r="AG133" s="877"/>
      <c r="AH133" s="877"/>
      <c r="AI133" s="877"/>
      <c r="AJ133" s="877"/>
      <c r="AK133" s="877"/>
      <c r="AL133" s="877"/>
      <c r="AM133" s="877"/>
      <c r="AN133" s="877"/>
      <c r="AO133" s="877"/>
      <c r="AP133" s="877"/>
      <c r="AQ133" s="877"/>
      <c r="AR133" s="877"/>
      <c r="AS133" s="877"/>
      <c r="AT133" s="877"/>
      <c r="AU133" s="877"/>
      <c r="AV133" s="877"/>
      <c r="AW133" s="877"/>
      <c r="AX133" s="877"/>
      <c r="AY133" s="877"/>
      <c r="AZ133" s="877"/>
      <c r="BA133" s="119"/>
    </row>
    <row r="134" spans="1:53" s="11" customFormat="1" ht="29.25" customHeight="1" x14ac:dyDescent="0.25">
      <c r="A134" s="119"/>
      <c r="B134" s="877" t="s">
        <v>839</v>
      </c>
      <c r="C134" s="877"/>
      <c r="D134" s="877"/>
      <c r="E134" s="877"/>
      <c r="F134" s="877"/>
      <c r="G134" s="877"/>
      <c r="H134" s="877"/>
      <c r="I134" s="877"/>
      <c r="J134" s="877"/>
      <c r="K134" s="877"/>
      <c r="L134" s="877"/>
      <c r="M134" s="877"/>
      <c r="N134" s="877"/>
      <c r="O134" s="877"/>
      <c r="P134" s="877"/>
      <c r="Q134" s="877"/>
      <c r="R134" s="877"/>
      <c r="S134" s="877"/>
      <c r="T134" s="877"/>
      <c r="U134" s="877"/>
      <c r="V134" s="877"/>
      <c r="W134" s="877"/>
      <c r="X134" s="877"/>
      <c r="Y134" s="877"/>
      <c r="Z134" s="877"/>
      <c r="AA134" s="877"/>
      <c r="AB134" s="877"/>
      <c r="AC134" s="877"/>
      <c r="AD134" s="877"/>
      <c r="AE134" s="877"/>
      <c r="AF134" s="877"/>
      <c r="AG134" s="877"/>
      <c r="AH134" s="877"/>
      <c r="AI134" s="877"/>
      <c r="AJ134" s="877"/>
      <c r="AK134" s="877"/>
      <c r="AL134" s="877"/>
      <c r="AM134" s="877"/>
      <c r="AN134" s="877"/>
      <c r="AO134" s="877"/>
      <c r="AP134" s="877"/>
      <c r="AQ134" s="877"/>
      <c r="AR134" s="877"/>
      <c r="AS134" s="877"/>
      <c r="AT134" s="877"/>
      <c r="AU134" s="877"/>
      <c r="AV134" s="877"/>
      <c r="AW134" s="877"/>
      <c r="AX134" s="877"/>
      <c r="AY134" s="877"/>
      <c r="AZ134" s="877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75" t="s">
        <v>2</v>
      </c>
      <c r="C136" s="894"/>
      <c r="D136" s="894"/>
      <c r="E136" s="894"/>
      <c r="F136" s="894"/>
      <c r="G136" s="894"/>
      <c r="H136" s="894"/>
      <c r="I136" s="894"/>
      <c r="J136" s="894"/>
      <c r="K136" s="894"/>
      <c r="L136" s="894"/>
      <c r="M136" s="894"/>
      <c r="N136" s="894"/>
      <c r="O136" s="894"/>
      <c r="P136" s="894"/>
      <c r="Q136" s="894"/>
      <c r="R136" s="894" t="s">
        <v>3</v>
      </c>
      <c r="S136" s="894"/>
      <c r="T136" s="894" t="s">
        <v>50</v>
      </c>
      <c r="U136" s="894"/>
      <c r="V136" s="894"/>
      <c r="W136" s="894"/>
      <c r="X136" s="894"/>
      <c r="Y136" s="894"/>
      <c r="Z136" s="894"/>
      <c r="AA136" s="894"/>
      <c r="AB136" s="894"/>
      <c r="AC136" s="894" t="s">
        <v>215</v>
      </c>
      <c r="AD136" s="894"/>
      <c r="AE136" s="894"/>
      <c r="AF136" s="894"/>
      <c r="AG136" s="894"/>
      <c r="AH136" s="894"/>
      <c r="AI136" s="894"/>
      <c r="AJ136" s="894" t="s">
        <v>40</v>
      </c>
      <c r="AK136" s="894"/>
      <c r="AL136" s="894"/>
      <c r="AM136" s="894"/>
      <c r="AN136" s="894"/>
      <c r="AO136" s="894"/>
      <c r="AP136" s="894"/>
      <c r="AQ136" s="894"/>
      <c r="AR136" s="894" t="s">
        <v>233</v>
      </c>
      <c r="AS136" s="894"/>
      <c r="AT136" s="894"/>
      <c r="AU136" s="894"/>
      <c r="AV136" s="894"/>
      <c r="AW136" s="894"/>
      <c r="AX136" s="894"/>
      <c r="AY136" s="894"/>
      <c r="AZ136" s="873"/>
      <c r="BA136" s="150"/>
    </row>
    <row r="137" spans="1:53" s="8" customFormat="1" ht="9.75" customHeight="1" x14ac:dyDescent="0.25">
      <c r="A137" s="150"/>
      <c r="B137" s="875"/>
      <c r="C137" s="894"/>
      <c r="D137" s="894"/>
      <c r="E137" s="894"/>
      <c r="F137" s="894"/>
      <c r="G137" s="894"/>
      <c r="H137" s="894"/>
      <c r="I137" s="894"/>
      <c r="J137" s="894"/>
      <c r="K137" s="894"/>
      <c r="L137" s="894"/>
      <c r="M137" s="894"/>
      <c r="N137" s="894"/>
      <c r="O137" s="894"/>
      <c r="P137" s="894"/>
      <c r="Q137" s="894"/>
      <c r="R137" s="894"/>
      <c r="S137" s="894"/>
      <c r="T137" s="894"/>
      <c r="U137" s="894"/>
      <c r="V137" s="894"/>
      <c r="W137" s="894"/>
      <c r="X137" s="894"/>
      <c r="Y137" s="894"/>
      <c r="Z137" s="894"/>
      <c r="AA137" s="894"/>
      <c r="AB137" s="894"/>
      <c r="AC137" s="894"/>
      <c r="AD137" s="894"/>
      <c r="AE137" s="894"/>
      <c r="AF137" s="894"/>
      <c r="AG137" s="894"/>
      <c r="AH137" s="894"/>
      <c r="AI137" s="894"/>
      <c r="AJ137" s="894"/>
      <c r="AK137" s="894"/>
      <c r="AL137" s="894"/>
      <c r="AM137" s="894"/>
      <c r="AN137" s="894"/>
      <c r="AO137" s="894"/>
      <c r="AP137" s="894"/>
      <c r="AQ137" s="894"/>
      <c r="AR137" s="894"/>
      <c r="AS137" s="894"/>
      <c r="AT137" s="894"/>
      <c r="AU137" s="894"/>
      <c r="AV137" s="894"/>
      <c r="AW137" s="894"/>
      <c r="AX137" s="894"/>
      <c r="AY137" s="894"/>
      <c r="AZ137" s="873"/>
      <c r="BA137" s="150"/>
    </row>
    <row r="138" spans="1:53" s="8" customFormat="1" ht="9.75" customHeight="1" x14ac:dyDescent="0.25">
      <c r="A138" s="150"/>
      <c r="B138" s="875"/>
      <c r="C138" s="894"/>
      <c r="D138" s="894"/>
      <c r="E138" s="894"/>
      <c r="F138" s="894"/>
      <c r="G138" s="894"/>
      <c r="H138" s="894"/>
      <c r="I138" s="894"/>
      <c r="J138" s="894"/>
      <c r="K138" s="894"/>
      <c r="L138" s="894"/>
      <c r="M138" s="894"/>
      <c r="N138" s="894"/>
      <c r="O138" s="894"/>
      <c r="P138" s="894"/>
      <c r="Q138" s="894"/>
      <c r="R138" s="894"/>
      <c r="S138" s="894"/>
      <c r="T138" s="894"/>
      <c r="U138" s="894"/>
      <c r="V138" s="894"/>
      <c r="W138" s="894"/>
      <c r="X138" s="894"/>
      <c r="Y138" s="894"/>
      <c r="Z138" s="894"/>
      <c r="AA138" s="894"/>
      <c r="AB138" s="894"/>
      <c r="AC138" s="894"/>
      <c r="AD138" s="894"/>
      <c r="AE138" s="894"/>
      <c r="AF138" s="894"/>
      <c r="AG138" s="894"/>
      <c r="AH138" s="894"/>
      <c r="AI138" s="894"/>
      <c r="AJ138" s="894"/>
      <c r="AK138" s="894"/>
      <c r="AL138" s="894"/>
      <c r="AM138" s="894"/>
      <c r="AN138" s="894"/>
      <c r="AO138" s="894"/>
      <c r="AP138" s="894"/>
      <c r="AQ138" s="894"/>
      <c r="AR138" s="894"/>
      <c r="AS138" s="894"/>
      <c r="AT138" s="894"/>
      <c r="AU138" s="894"/>
      <c r="AV138" s="894"/>
      <c r="AW138" s="894"/>
      <c r="AX138" s="894"/>
      <c r="AY138" s="894"/>
      <c r="AZ138" s="873"/>
      <c r="BA138" s="150"/>
    </row>
    <row r="139" spans="1:53" s="8" customFormat="1" ht="9.75" customHeight="1" x14ac:dyDescent="0.25">
      <c r="A139" s="150"/>
      <c r="B139" s="875"/>
      <c r="C139" s="894"/>
      <c r="D139" s="894"/>
      <c r="E139" s="894"/>
      <c r="F139" s="894"/>
      <c r="G139" s="894"/>
      <c r="H139" s="894"/>
      <c r="I139" s="894"/>
      <c r="J139" s="894"/>
      <c r="K139" s="894"/>
      <c r="L139" s="894"/>
      <c r="M139" s="894"/>
      <c r="N139" s="894"/>
      <c r="O139" s="894"/>
      <c r="P139" s="894"/>
      <c r="Q139" s="894"/>
      <c r="R139" s="894"/>
      <c r="S139" s="894"/>
      <c r="T139" s="894"/>
      <c r="U139" s="894"/>
      <c r="V139" s="894"/>
      <c r="W139" s="894"/>
      <c r="X139" s="894"/>
      <c r="Y139" s="894"/>
      <c r="Z139" s="894"/>
      <c r="AA139" s="894"/>
      <c r="AB139" s="894"/>
      <c r="AC139" s="894"/>
      <c r="AD139" s="894"/>
      <c r="AE139" s="894"/>
      <c r="AF139" s="894"/>
      <c r="AG139" s="894"/>
      <c r="AH139" s="894"/>
      <c r="AI139" s="894"/>
      <c r="AJ139" s="894"/>
      <c r="AK139" s="894"/>
      <c r="AL139" s="894"/>
      <c r="AM139" s="894"/>
      <c r="AN139" s="894"/>
      <c r="AO139" s="894"/>
      <c r="AP139" s="894"/>
      <c r="AQ139" s="894"/>
      <c r="AR139" s="894"/>
      <c r="AS139" s="894"/>
      <c r="AT139" s="894"/>
      <c r="AU139" s="894"/>
      <c r="AV139" s="894"/>
      <c r="AW139" s="894"/>
      <c r="AX139" s="894"/>
      <c r="AY139" s="894"/>
      <c r="AZ139" s="873"/>
      <c r="BA139" s="150"/>
    </row>
    <row r="140" spans="1:53" s="349" customFormat="1" ht="11.25" customHeight="1" thickBot="1" x14ac:dyDescent="0.25">
      <c r="A140" s="361"/>
      <c r="B140" s="1124">
        <v>1</v>
      </c>
      <c r="C140" s="775"/>
      <c r="D140" s="775"/>
      <c r="E140" s="775"/>
      <c r="F140" s="775"/>
      <c r="G140" s="775"/>
      <c r="H140" s="775"/>
      <c r="I140" s="775"/>
      <c r="J140" s="775"/>
      <c r="K140" s="775"/>
      <c r="L140" s="775"/>
      <c r="M140" s="775"/>
      <c r="N140" s="775"/>
      <c r="O140" s="775"/>
      <c r="P140" s="775"/>
      <c r="Q140" s="775"/>
      <c r="R140" s="784">
        <v>2</v>
      </c>
      <c r="S140" s="1124"/>
      <c r="T140" s="775">
        <v>3</v>
      </c>
      <c r="U140" s="775"/>
      <c r="V140" s="775"/>
      <c r="W140" s="775"/>
      <c r="X140" s="775"/>
      <c r="Y140" s="775"/>
      <c r="Z140" s="775"/>
      <c r="AA140" s="775"/>
      <c r="AB140" s="775"/>
      <c r="AC140" s="775">
        <v>4</v>
      </c>
      <c r="AD140" s="775"/>
      <c r="AE140" s="775"/>
      <c r="AF140" s="775"/>
      <c r="AG140" s="775"/>
      <c r="AH140" s="775"/>
      <c r="AI140" s="775"/>
      <c r="AJ140" s="775">
        <v>5</v>
      </c>
      <c r="AK140" s="775"/>
      <c r="AL140" s="775"/>
      <c r="AM140" s="775"/>
      <c r="AN140" s="775"/>
      <c r="AO140" s="775"/>
      <c r="AP140" s="775"/>
      <c r="AQ140" s="775"/>
      <c r="AR140" s="775">
        <v>6</v>
      </c>
      <c r="AS140" s="775"/>
      <c r="AT140" s="775"/>
      <c r="AU140" s="775"/>
      <c r="AV140" s="775"/>
      <c r="AW140" s="775"/>
      <c r="AX140" s="775"/>
      <c r="AY140" s="775"/>
      <c r="AZ140" s="784"/>
      <c r="BA140" s="367"/>
    </row>
    <row r="141" spans="1:53" s="8" customFormat="1" ht="39.75" customHeight="1" x14ac:dyDescent="0.25">
      <c r="A141" s="119"/>
      <c r="B141" s="1140" t="s">
        <v>595</v>
      </c>
      <c r="C141" s="1141"/>
      <c r="D141" s="1141"/>
      <c r="E141" s="1141"/>
      <c r="F141" s="1141"/>
      <c r="G141" s="1141"/>
      <c r="H141" s="1141"/>
      <c r="I141" s="1141"/>
      <c r="J141" s="1141"/>
      <c r="K141" s="1141"/>
      <c r="L141" s="1141"/>
      <c r="M141" s="1141"/>
      <c r="N141" s="1141"/>
      <c r="O141" s="1141"/>
      <c r="P141" s="1141"/>
      <c r="Q141" s="1142"/>
      <c r="R141" s="1086">
        <v>100</v>
      </c>
      <c r="S141" s="1087"/>
      <c r="T141" s="1088"/>
      <c r="U141" s="1088"/>
      <c r="V141" s="1088"/>
      <c r="W141" s="1088"/>
      <c r="X141" s="1088"/>
      <c r="Y141" s="1088"/>
      <c r="Z141" s="1088"/>
      <c r="AA141" s="1088"/>
      <c r="AB141" s="1088"/>
      <c r="AC141" s="1089"/>
      <c r="AD141" s="1089"/>
      <c r="AE141" s="1089"/>
      <c r="AF141" s="1089"/>
      <c r="AG141" s="1089"/>
      <c r="AH141" s="1089"/>
      <c r="AI141" s="1089"/>
      <c r="AJ141" s="1045"/>
      <c r="AK141" s="1045"/>
      <c r="AL141" s="1045"/>
      <c r="AM141" s="1045"/>
      <c r="AN141" s="1045"/>
      <c r="AO141" s="1045"/>
      <c r="AP141" s="1045"/>
      <c r="AQ141" s="1045"/>
      <c r="AR141" s="1045"/>
      <c r="AS141" s="1045"/>
      <c r="AT141" s="1045"/>
      <c r="AU141" s="1045"/>
      <c r="AV141" s="1045"/>
      <c r="AW141" s="1045"/>
      <c r="AX141" s="1045"/>
      <c r="AY141" s="1045"/>
      <c r="AZ141" s="1046"/>
      <c r="BA141" s="119"/>
    </row>
    <row r="142" spans="1:53" s="8" customFormat="1" ht="39" customHeight="1" x14ac:dyDescent="0.25">
      <c r="A142" s="119"/>
      <c r="B142" s="1135" t="s">
        <v>334</v>
      </c>
      <c r="C142" s="1136"/>
      <c r="D142" s="1136"/>
      <c r="E142" s="1136"/>
      <c r="F142" s="1136"/>
      <c r="G142" s="1136"/>
      <c r="H142" s="1136"/>
      <c r="I142" s="1136"/>
      <c r="J142" s="1136"/>
      <c r="K142" s="1136"/>
      <c r="L142" s="1136"/>
      <c r="M142" s="1136"/>
      <c r="N142" s="1136"/>
      <c r="O142" s="1136"/>
      <c r="P142" s="1136"/>
      <c r="Q142" s="1137"/>
      <c r="R142" s="1072">
        <v>110</v>
      </c>
      <c r="S142" s="1073"/>
      <c r="T142" s="949"/>
      <c r="U142" s="949"/>
      <c r="V142" s="949"/>
      <c r="W142" s="949"/>
      <c r="X142" s="949"/>
      <c r="Y142" s="949"/>
      <c r="Z142" s="949"/>
      <c r="AA142" s="949"/>
      <c r="AB142" s="949"/>
      <c r="AC142" s="1079"/>
      <c r="AD142" s="1079"/>
      <c r="AE142" s="1079"/>
      <c r="AF142" s="1079"/>
      <c r="AG142" s="1079"/>
      <c r="AH142" s="1079"/>
      <c r="AI142" s="1079"/>
      <c r="AJ142" s="894"/>
      <c r="AK142" s="894"/>
      <c r="AL142" s="894"/>
      <c r="AM142" s="894"/>
      <c r="AN142" s="894"/>
      <c r="AO142" s="894"/>
      <c r="AP142" s="894"/>
      <c r="AQ142" s="894"/>
      <c r="AR142" s="894"/>
      <c r="AS142" s="894"/>
      <c r="AT142" s="894"/>
      <c r="AU142" s="894"/>
      <c r="AV142" s="894"/>
      <c r="AW142" s="894"/>
      <c r="AX142" s="894"/>
      <c r="AY142" s="894"/>
      <c r="AZ142" s="1005"/>
      <c r="BA142" s="119"/>
    </row>
    <row r="143" spans="1:53" s="8" customFormat="1" ht="26.25" customHeight="1" x14ac:dyDescent="0.25">
      <c r="A143" s="119"/>
      <c r="B143" s="1132" t="s">
        <v>335</v>
      </c>
      <c r="C143" s="1133"/>
      <c r="D143" s="1133"/>
      <c r="E143" s="1133"/>
      <c r="F143" s="1133"/>
      <c r="G143" s="1133"/>
      <c r="H143" s="1133"/>
      <c r="I143" s="1133"/>
      <c r="J143" s="1133"/>
      <c r="K143" s="1133"/>
      <c r="L143" s="1133"/>
      <c r="M143" s="1133"/>
      <c r="N143" s="1133"/>
      <c r="O143" s="1133"/>
      <c r="P143" s="1133"/>
      <c r="Q143" s="1134"/>
      <c r="R143" s="1072">
        <v>111</v>
      </c>
      <c r="S143" s="1073"/>
      <c r="T143" s="949"/>
      <c r="U143" s="949"/>
      <c r="V143" s="949"/>
      <c r="W143" s="949"/>
      <c r="X143" s="949"/>
      <c r="Y143" s="949"/>
      <c r="Z143" s="949"/>
      <c r="AA143" s="949"/>
      <c r="AB143" s="949"/>
      <c r="AC143" s="1079"/>
      <c r="AD143" s="1079"/>
      <c r="AE143" s="1079"/>
      <c r="AF143" s="1079"/>
      <c r="AG143" s="1079"/>
      <c r="AH143" s="1079"/>
      <c r="AI143" s="1079"/>
      <c r="AJ143" s="894"/>
      <c r="AK143" s="894"/>
      <c r="AL143" s="894"/>
      <c r="AM143" s="894"/>
      <c r="AN143" s="894"/>
      <c r="AO143" s="894"/>
      <c r="AP143" s="894"/>
      <c r="AQ143" s="894"/>
      <c r="AR143" s="894"/>
      <c r="AS143" s="894"/>
      <c r="AT143" s="894"/>
      <c r="AU143" s="894"/>
      <c r="AV143" s="894"/>
      <c r="AW143" s="894"/>
      <c r="AX143" s="894"/>
      <c r="AY143" s="894"/>
      <c r="AZ143" s="1005"/>
      <c r="BA143" s="119"/>
    </row>
    <row r="144" spans="1:53" s="8" customFormat="1" ht="18" customHeight="1" thickBot="1" x14ac:dyDescent="0.3">
      <c r="A144" s="119"/>
      <c r="B144" s="1090" t="s">
        <v>336</v>
      </c>
      <c r="C144" s="1090"/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1"/>
      <c r="R144" s="1081">
        <v>120</v>
      </c>
      <c r="S144" s="1082"/>
      <c r="T144" s="1080"/>
      <c r="U144" s="1080"/>
      <c r="V144" s="1080"/>
      <c r="W144" s="1080"/>
      <c r="X144" s="1080"/>
      <c r="Y144" s="1080"/>
      <c r="Z144" s="1080"/>
      <c r="AA144" s="1080"/>
      <c r="AB144" s="1080"/>
      <c r="AC144" s="1056"/>
      <c r="AD144" s="1056"/>
      <c r="AE144" s="1056"/>
      <c r="AF144" s="1056"/>
      <c r="AG144" s="1056"/>
      <c r="AH144" s="1056"/>
      <c r="AI144" s="1056"/>
      <c r="AJ144" s="1002"/>
      <c r="AK144" s="1002"/>
      <c r="AL144" s="1002"/>
      <c r="AM144" s="1002"/>
      <c r="AN144" s="1002"/>
      <c r="AO144" s="1002"/>
      <c r="AP144" s="1002"/>
      <c r="AQ144" s="1002"/>
      <c r="AR144" s="1002"/>
      <c r="AS144" s="1002"/>
      <c r="AT144" s="1002"/>
      <c r="AU144" s="1002"/>
      <c r="AV144" s="1002"/>
      <c r="AW144" s="1002"/>
      <c r="AX144" s="1002"/>
      <c r="AY144" s="1002"/>
      <c r="AZ144" s="1003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77" t="s">
        <v>846</v>
      </c>
      <c r="C146" s="877"/>
      <c r="D146" s="877"/>
      <c r="E146" s="877"/>
      <c r="F146" s="877"/>
      <c r="G146" s="877"/>
      <c r="H146" s="877"/>
      <c r="I146" s="877"/>
      <c r="J146" s="877"/>
      <c r="K146" s="877"/>
      <c r="L146" s="877"/>
      <c r="M146" s="877"/>
      <c r="N146" s="877"/>
      <c r="O146" s="877"/>
      <c r="P146" s="877"/>
      <c r="Q146" s="877"/>
      <c r="R146" s="877"/>
      <c r="S146" s="877"/>
      <c r="T146" s="877"/>
      <c r="U146" s="877"/>
      <c r="V146" s="877"/>
      <c r="W146" s="877"/>
      <c r="X146" s="877"/>
      <c r="Y146" s="877"/>
      <c r="Z146" s="877"/>
      <c r="AA146" s="877"/>
      <c r="AB146" s="877"/>
      <c r="AC146" s="877"/>
      <c r="AD146" s="877"/>
      <c r="AE146" s="877"/>
      <c r="AF146" s="877"/>
      <c r="AG146" s="877"/>
      <c r="AH146" s="877"/>
      <c r="AI146" s="877"/>
      <c r="AJ146" s="877"/>
      <c r="AK146" s="877"/>
      <c r="AL146" s="877"/>
      <c r="AM146" s="877"/>
      <c r="AN146" s="877"/>
      <c r="AO146" s="877"/>
      <c r="AP146" s="877"/>
      <c r="AQ146" s="877"/>
      <c r="AR146" s="877"/>
      <c r="AS146" s="877"/>
      <c r="AT146" s="877"/>
      <c r="AU146" s="877"/>
      <c r="AV146" s="877"/>
      <c r="AW146" s="877"/>
      <c r="AX146" s="877"/>
      <c r="AY146" s="877"/>
      <c r="AZ146" s="877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75" t="s">
        <v>2</v>
      </c>
      <c r="C148" s="894"/>
      <c r="D148" s="894"/>
      <c r="E148" s="894"/>
      <c r="F148" s="894"/>
      <c r="G148" s="894"/>
      <c r="H148" s="894"/>
      <c r="I148" s="894"/>
      <c r="J148" s="894"/>
      <c r="K148" s="894"/>
      <c r="L148" s="894"/>
      <c r="M148" s="894"/>
      <c r="N148" s="894"/>
      <c r="O148" s="894"/>
      <c r="P148" s="894"/>
      <c r="Q148" s="894"/>
      <c r="R148" s="894" t="s">
        <v>3</v>
      </c>
      <c r="S148" s="894"/>
      <c r="T148" s="894" t="s">
        <v>50</v>
      </c>
      <c r="U148" s="894"/>
      <c r="V148" s="894"/>
      <c r="W148" s="894"/>
      <c r="X148" s="894"/>
      <c r="Y148" s="894"/>
      <c r="Z148" s="894"/>
      <c r="AA148" s="894"/>
      <c r="AB148" s="894"/>
      <c r="AC148" s="894" t="s">
        <v>215</v>
      </c>
      <c r="AD148" s="894"/>
      <c r="AE148" s="894"/>
      <c r="AF148" s="894"/>
      <c r="AG148" s="894"/>
      <c r="AH148" s="894"/>
      <c r="AI148" s="894"/>
      <c r="AJ148" s="894" t="s">
        <v>40</v>
      </c>
      <c r="AK148" s="894"/>
      <c r="AL148" s="894"/>
      <c r="AM148" s="894"/>
      <c r="AN148" s="894"/>
      <c r="AO148" s="894"/>
      <c r="AP148" s="894"/>
      <c r="AQ148" s="894"/>
      <c r="AR148" s="894" t="s">
        <v>233</v>
      </c>
      <c r="AS148" s="894"/>
      <c r="AT148" s="894"/>
      <c r="AU148" s="894"/>
      <c r="AV148" s="894"/>
      <c r="AW148" s="894"/>
      <c r="AX148" s="894"/>
      <c r="AY148" s="894"/>
      <c r="AZ148" s="873"/>
      <c r="BA148" s="150"/>
    </row>
    <row r="149" spans="1:53" s="8" customFormat="1" ht="9.75" customHeight="1" x14ac:dyDescent="0.25">
      <c r="A149" s="150"/>
      <c r="B149" s="875"/>
      <c r="C149" s="894"/>
      <c r="D149" s="894"/>
      <c r="E149" s="894"/>
      <c r="F149" s="894"/>
      <c r="G149" s="894"/>
      <c r="H149" s="894"/>
      <c r="I149" s="894"/>
      <c r="J149" s="894"/>
      <c r="K149" s="894"/>
      <c r="L149" s="894"/>
      <c r="M149" s="894"/>
      <c r="N149" s="894"/>
      <c r="O149" s="894"/>
      <c r="P149" s="894"/>
      <c r="Q149" s="894"/>
      <c r="R149" s="894"/>
      <c r="S149" s="894"/>
      <c r="T149" s="894"/>
      <c r="U149" s="894"/>
      <c r="V149" s="894"/>
      <c r="W149" s="894"/>
      <c r="X149" s="894"/>
      <c r="Y149" s="894"/>
      <c r="Z149" s="894"/>
      <c r="AA149" s="894"/>
      <c r="AB149" s="894"/>
      <c r="AC149" s="894"/>
      <c r="AD149" s="894"/>
      <c r="AE149" s="894"/>
      <c r="AF149" s="894"/>
      <c r="AG149" s="894"/>
      <c r="AH149" s="894"/>
      <c r="AI149" s="894"/>
      <c r="AJ149" s="894"/>
      <c r="AK149" s="894"/>
      <c r="AL149" s="894"/>
      <c r="AM149" s="894"/>
      <c r="AN149" s="894"/>
      <c r="AO149" s="894"/>
      <c r="AP149" s="894"/>
      <c r="AQ149" s="894"/>
      <c r="AR149" s="894"/>
      <c r="AS149" s="894"/>
      <c r="AT149" s="894"/>
      <c r="AU149" s="894"/>
      <c r="AV149" s="894"/>
      <c r="AW149" s="894"/>
      <c r="AX149" s="894"/>
      <c r="AY149" s="894"/>
      <c r="AZ149" s="873"/>
      <c r="BA149" s="150"/>
    </row>
    <row r="150" spans="1:53" s="8" customFormat="1" ht="9.75" customHeight="1" x14ac:dyDescent="0.25">
      <c r="A150" s="150"/>
      <c r="B150" s="875"/>
      <c r="C150" s="894"/>
      <c r="D150" s="894"/>
      <c r="E150" s="894"/>
      <c r="F150" s="894"/>
      <c r="G150" s="894"/>
      <c r="H150" s="894"/>
      <c r="I150" s="894"/>
      <c r="J150" s="894"/>
      <c r="K150" s="894"/>
      <c r="L150" s="894"/>
      <c r="M150" s="894"/>
      <c r="N150" s="894"/>
      <c r="O150" s="894"/>
      <c r="P150" s="894"/>
      <c r="Q150" s="894"/>
      <c r="R150" s="894"/>
      <c r="S150" s="894"/>
      <c r="T150" s="894"/>
      <c r="U150" s="894"/>
      <c r="V150" s="894"/>
      <c r="W150" s="894"/>
      <c r="X150" s="894"/>
      <c r="Y150" s="894"/>
      <c r="Z150" s="894"/>
      <c r="AA150" s="894"/>
      <c r="AB150" s="894"/>
      <c r="AC150" s="894"/>
      <c r="AD150" s="894"/>
      <c r="AE150" s="894"/>
      <c r="AF150" s="894"/>
      <c r="AG150" s="894"/>
      <c r="AH150" s="894"/>
      <c r="AI150" s="894"/>
      <c r="AJ150" s="894"/>
      <c r="AK150" s="894"/>
      <c r="AL150" s="894"/>
      <c r="AM150" s="894"/>
      <c r="AN150" s="894"/>
      <c r="AO150" s="894"/>
      <c r="AP150" s="894"/>
      <c r="AQ150" s="894"/>
      <c r="AR150" s="894"/>
      <c r="AS150" s="894"/>
      <c r="AT150" s="894"/>
      <c r="AU150" s="894"/>
      <c r="AV150" s="894"/>
      <c r="AW150" s="894"/>
      <c r="AX150" s="894"/>
      <c r="AY150" s="894"/>
      <c r="AZ150" s="873"/>
      <c r="BA150" s="150"/>
    </row>
    <row r="151" spans="1:53" s="8" customFormat="1" ht="9.75" customHeight="1" x14ac:dyDescent="0.25">
      <c r="A151" s="150"/>
      <c r="B151" s="875"/>
      <c r="C151" s="894"/>
      <c r="D151" s="894"/>
      <c r="E151" s="894"/>
      <c r="F151" s="894"/>
      <c r="G151" s="894"/>
      <c r="H151" s="894"/>
      <c r="I151" s="894"/>
      <c r="J151" s="894"/>
      <c r="K151" s="894"/>
      <c r="L151" s="894"/>
      <c r="M151" s="894"/>
      <c r="N151" s="894"/>
      <c r="O151" s="894"/>
      <c r="P151" s="894"/>
      <c r="Q151" s="894"/>
      <c r="R151" s="894"/>
      <c r="S151" s="894"/>
      <c r="T151" s="894"/>
      <c r="U151" s="894"/>
      <c r="V151" s="894"/>
      <c r="W151" s="894"/>
      <c r="X151" s="894"/>
      <c r="Y151" s="894"/>
      <c r="Z151" s="894"/>
      <c r="AA151" s="894"/>
      <c r="AB151" s="894"/>
      <c r="AC151" s="894"/>
      <c r="AD151" s="894"/>
      <c r="AE151" s="894"/>
      <c r="AF151" s="894"/>
      <c r="AG151" s="894"/>
      <c r="AH151" s="894"/>
      <c r="AI151" s="894"/>
      <c r="AJ151" s="894"/>
      <c r="AK151" s="894"/>
      <c r="AL151" s="894"/>
      <c r="AM151" s="894"/>
      <c r="AN151" s="894"/>
      <c r="AO151" s="894"/>
      <c r="AP151" s="894"/>
      <c r="AQ151" s="894"/>
      <c r="AR151" s="894"/>
      <c r="AS151" s="894"/>
      <c r="AT151" s="894"/>
      <c r="AU151" s="894"/>
      <c r="AV151" s="894"/>
      <c r="AW151" s="894"/>
      <c r="AX151" s="894"/>
      <c r="AY151" s="894"/>
      <c r="AZ151" s="873"/>
      <c r="BA151" s="150"/>
    </row>
    <row r="152" spans="1:53" s="349" customFormat="1" ht="11.25" customHeight="1" thickBot="1" x14ac:dyDescent="0.25">
      <c r="A152" s="361"/>
      <c r="B152" s="1124">
        <v>1</v>
      </c>
      <c r="C152" s="775"/>
      <c r="D152" s="775"/>
      <c r="E152" s="775"/>
      <c r="F152" s="775"/>
      <c r="G152" s="775"/>
      <c r="H152" s="775"/>
      <c r="I152" s="775"/>
      <c r="J152" s="775"/>
      <c r="K152" s="775"/>
      <c r="L152" s="775"/>
      <c r="M152" s="775"/>
      <c r="N152" s="775"/>
      <c r="O152" s="775"/>
      <c r="P152" s="775"/>
      <c r="Q152" s="775"/>
      <c r="R152" s="784">
        <v>2</v>
      </c>
      <c r="S152" s="1124"/>
      <c r="T152" s="775">
        <v>3</v>
      </c>
      <c r="U152" s="775"/>
      <c r="V152" s="775"/>
      <c r="W152" s="775"/>
      <c r="X152" s="775"/>
      <c r="Y152" s="775"/>
      <c r="Z152" s="775"/>
      <c r="AA152" s="775"/>
      <c r="AB152" s="775"/>
      <c r="AC152" s="775">
        <v>4</v>
      </c>
      <c r="AD152" s="775"/>
      <c r="AE152" s="775"/>
      <c r="AF152" s="775"/>
      <c r="AG152" s="775"/>
      <c r="AH152" s="775"/>
      <c r="AI152" s="775"/>
      <c r="AJ152" s="775">
        <v>5</v>
      </c>
      <c r="AK152" s="775"/>
      <c r="AL152" s="775"/>
      <c r="AM152" s="775"/>
      <c r="AN152" s="775"/>
      <c r="AO152" s="775"/>
      <c r="AP152" s="775"/>
      <c r="AQ152" s="775"/>
      <c r="AR152" s="775">
        <v>6</v>
      </c>
      <c r="AS152" s="775"/>
      <c r="AT152" s="775"/>
      <c r="AU152" s="775"/>
      <c r="AV152" s="775"/>
      <c r="AW152" s="775"/>
      <c r="AX152" s="775"/>
      <c r="AY152" s="775"/>
      <c r="AZ152" s="784"/>
      <c r="BA152" s="367"/>
    </row>
    <row r="153" spans="1:53" s="8" customFormat="1" ht="39" customHeight="1" x14ac:dyDescent="0.25">
      <c r="A153" s="119"/>
      <c r="B153" s="1140" t="s">
        <v>595</v>
      </c>
      <c r="C153" s="1141"/>
      <c r="D153" s="1141"/>
      <c r="E153" s="1141"/>
      <c r="F153" s="1141"/>
      <c r="G153" s="1141"/>
      <c r="H153" s="1141"/>
      <c r="I153" s="1141"/>
      <c r="J153" s="1141"/>
      <c r="K153" s="1141"/>
      <c r="L153" s="1141"/>
      <c r="M153" s="1141"/>
      <c r="N153" s="1141"/>
      <c r="O153" s="1141"/>
      <c r="P153" s="1141"/>
      <c r="Q153" s="1142"/>
      <c r="R153" s="1086">
        <v>100</v>
      </c>
      <c r="S153" s="1087"/>
      <c r="T153" s="1088"/>
      <c r="U153" s="1088"/>
      <c r="V153" s="1088"/>
      <c r="W153" s="1088"/>
      <c r="X153" s="1088"/>
      <c r="Y153" s="1088"/>
      <c r="Z153" s="1088"/>
      <c r="AA153" s="1088"/>
      <c r="AB153" s="1088"/>
      <c r="AC153" s="1089"/>
      <c r="AD153" s="1089"/>
      <c r="AE153" s="1089"/>
      <c r="AF153" s="1089"/>
      <c r="AG153" s="1089"/>
      <c r="AH153" s="1089"/>
      <c r="AI153" s="1089"/>
      <c r="AJ153" s="1045"/>
      <c r="AK153" s="1045"/>
      <c r="AL153" s="1045"/>
      <c r="AM153" s="1045"/>
      <c r="AN153" s="1045"/>
      <c r="AO153" s="1045"/>
      <c r="AP153" s="1045"/>
      <c r="AQ153" s="1045"/>
      <c r="AR153" s="1045"/>
      <c r="AS153" s="1045"/>
      <c r="AT153" s="1045"/>
      <c r="AU153" s="1045"/>
      <c r="AV153" s="1045"/>
      <c r="AW153" s="1045"/>
      <c r="AX153" s="1045"/>
      <c r="AY153" s="1045"/>
      <c r="AZ153" s="1046"/>
      <c r="BA153" s="119"/>
    </row>
    <row r="154" spans="1:53" s="8" customFormat="1" ht="39" customHeight="1" x14ac:dyDescent="0.25">
      <c r="A154" s="119"/>
      <c r="B154" s="1135" t="s">
        <v>334</v>
      </c>
      <c r="C154" s="1136"/>
      <c r="D154" s="1136"/>
      <c r="E154" s="1136"/>
      <c r="F154" s="1136"/>
      <c r="G154" s="1136"/>
      <c r="H154" s="1136"/>
      <c r="I154" s="1136"/>
      <c r="J154" s="1136"/>
      <c r="K154" s="1136"/>
      <c r="L154" s="1136"/>
      <c r="M154" s="1136"/>
      <c r="N154" s="1136"/>
      <c r="O154" s="1136"/>
      <c r="P154" s="1136"/>
      <c r="Q154" s="1137"/>
      <c r="R154" s="1072">
        <v>110</v>
      </c>
      <c r="S154" s="1073"/>
      <c r="T154" s="949"/>
      <c r="U154" s="949"/>
      <c r="V154" s="949"/>
      <c r="W154" s="949"/>
      <c r="X154" s="949"/>
      <c r="Y154" s="949"/>
      <c r="Z154" s="949"/>
      <c r="AA154" s="949"/>
      <c r="AB154" s="949"/>
      <c r="AC154" s="1079"/>
      <c r="AD154" s="1079"/>
      <c r="AE154" s="1079"/>
      <c r="AF154" s="1079"/>
      <c r="AG154" s="1079"/>
      <c r="AH154" s="1079"/>
      <c r="AI154" s="1079"/>
      <c r="AJ154" s="894"/>
      <c r="AK154" s="894"/>
      <c r="AL154" s="894"/>
      <c r="AM154" s="894"/>
      <c r="AN154" s="894"/>
      <c r="AO154" s="894"/>
      <c r="AP154" s="894"/>
      <c r="AQ154" s="894"/>
      <c r="AR154" s="894"/>
      <c r="AS154" s="894"/>
      <c r="AT154" s="894"/>
      <c r="AU154" s="894"/>
      <c r="AV154" s="894"/>
      <c r="AW154" s="894"/>
      <c r="AX154" s="894"/>
      <c r="AY154" s="894"/>
      <c r="AZ154" s="1005"/>
      <c r="BA154" s="119"/>
    </row>
    <row r="155" spans="1:53" s="8" customFormat="1" ht="27" customHeight="1" x14ac:dyDescent="0.25">
      <c r="A155" s="119"/>
      <c r="B155" s="1132" t="s">
        <v>335</v>
      </c>
      <c r="C155" s="1133"/>
      <c r="D155" s="1133"/>
      <c r="E155" s="1133"/>
      <c r="F155" s="1133"/>
      <c r="G155" s="1133"/>
      <c r="H155" s="1133"/>
      <c r="I155" s="1133"/>
      <c r="J155" s="1133"/>
      <c r="K155" s="1133"/>
      <c r="L155" s="1133"/>
      <c r="M155" s="1133"/>
      <c r="N155" s="1133"/>
      <c r="O155" s="1133"/>
      <c r="P155" s="1133"/>
      <c r="Q155" s="1134"/>
      <c r="R155" s="1072">
        <v>111</v>
      </c>
      <c r="S155" s="1073"/>
      <c r="T155" s="949"/>
      <c r="U155" s="949"/>
      <c r="V155" s="949"/>
      <c r="W155" s="949"/>
      <c r="X155" s="949"/>
      <c r="Y155" s="949"/>
      <c r="Z155" s="949"/>
      <c r="AA155" s="949"/>
      <c r="AB155" s="949"/>
      <c r="AC155" s="1079"/>
      <c r="AD155" s="1079"/>
      <c r="AE155" s="1079"/>
      <c r="AF155" s="1079"/>
      <c r="AG155" s="1079"/>
      <c r="AH155" s="1079"/>
      <c r="AI155" s="1079"/>
      <c r="AJ155" s="894"/>
      <c r="AK155" s="894"/>
      <c r="AL155" s="894"/>
      <c r="AM155" s="894"/>
      <c r="AN155" s="894"/>
      <c r="AO155" s="894"/>
      <c r="AP155" s="894"/>
      <c r="AQ155" s="894"/>
      <c r="AR155" s="894"/>
      <c r="AS155" s="894"/>
      <c r="AT155" s="894"/>
      <c r="AU155" s="894"/>
      <c r="AV155" s="894"/>
      <c r="AW155" s="894"/>
      <c r="AX155" s="894"/>
      <c r="AY155" s="894"/>
      <c r="AZ155" s="1005"/>
      <c r="BA155" s="119"/>
    </row>
    <row r="156" spans="1:53" s="8" customFormat="1" ht="18" customHeight="1" thickBot="1" x14ac:dyDescent="0.3">
      <c r="A156" s="119"/>
      <c r="B156" s="1090" t="s">
        <v>336</v>
      </c>
      <c r="C156" s="1090"/>
      <c r="D156" s="1090"/>
      <c r="E156" s="1090"/>
      <c r="F156" s="1090"/>
      <c r="G156" s="1090"/>
      <c r="H156" s="1090"/>
      <c r="I156" s="1090"/>
      <c r="J156" s="1090"/>
      <c r="K156" s="1090"/>
      <c r="L156" s="1090"/>
      <c r="M156" s="1090"/>
      <c r="N156" s="1090"/>
      <c r="O156" s="1090"/>
      <c r="P156" s="1090"/>
      <c r="Q156" s="1091"/>
      <c r="R156" s="1081">
        <v>120</v>
      </c>
      <c r="S156" s="1082"/>
      <c r="T156" s="1080"/>
      <c r="U156" s="1080"/>
      <c r="V156" s="1080"/>
      <c r="W156" s="1080"/>
      <c r="X156" s="1080"/>
      <c r="Y156" s="1080"/>
      <c r="Z156" s="1080"/>
      <c r="AA156" s="1080"/>
      <c r="AB156" s="1080"/>
      <c r="AC156" s="1056"/>
      <c r="AD156" s="1056"/>
      <c r="AE156" s="1056"/>
      <c r="AF156" s="1056"/>
      <c r="AG156" s="1056"/>
      <c r="AH156" s="1056"/>
      <c r="AI156" s="1056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3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77" t="s">
        <v>596</v>
      </c>
      <c r="C158" s="877"/>
      <c r="D158" s="877"/>
      <c r="E158" s="877"/>
      <c r="F158" s="877"/>
      <c r="G158" s="877"/>
      <c r="H158" s="877"/>
      <c r="I158" s="877"/>
      <c r="J158" s="877"/>
      <c r="K158" s="877"/>
      <c r="L158" s="877"/>
      <c r="M158" s="877"/>
      <c r="N158" s="877"/>
      <c r="O158" s="877"/>
      <c r="P158" s="877"/>
      <c r="Q158" s="877"/>
      <c r="R158" s="877"/>
      <c r="S158" s="877"/>
      <c r="T158" s="877"/>
      <c r="U158" s="877"/>
      <c r="V158" s="877"/>
      <c r="W158" s="877"/>
      <c r="X158" s="877"/>
      <c r="Y158" s="877"/>
      <c r="Z158" s="877"/>
      <c r="AA158" s="877"/>
      <c r="AB158" s="877"/>
      <c r="AC158" s="877"/>
      <c r="AD158" s="877"/>
      <c r="AE158" s="877"/>
      <c r="AF158" s="877"/>
      <c r="AG158" s="877"/>
      <c r="AH158" s="877"/>
      <c r="AI158" s="877"/>
      <c r="AJ158" s="877"/>
      <c r="AK158" s="877"/>
      <c r="AL158" s="877"/>
      <c r="AM158" s="877"/>
      <c r="AN158" s="877"/>
      <c r="AO158" s="877"/>
      <c r="AP158" s="877"/>
      <c r="AQ158" s="877"/>
      <c r="AR158" s="877"/>
      <c r="AS158" s="877"/>
      <c r="AT158" s="877"/>
      <c r="AU158" s="877"/>
      <c r="AV158" s="877"/>
      <c r="AW158" s="877"/>
      <c r="AX158" s="877"/>
      <c r="AY158" s="877"/>
      <c r="AZ158" s="877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75" t="s">
        <v>2</v>
      </c>
      <c r="C160" s="894"/>
      <c r="D160" s="894"/>
      <c r="E160" s="894"/>
      <c r="F160" s="894"/>
      <c r="G160" s="894"/>
      <c r="H160" s="894"/>
      <c r="I160" s="894"/>
      <c r="J160" s="894"/>
      <c r="K160" s="894"/>
      <c r="L160" s="894"/>
      <c r="M160" s="894"/>
      <c r="N160" s="894"/>
      <c r="O160" s="894"/>
      <c r="P160" s="894"/>
      <c r="Q160" s="894"/>
      <c r="R160" s="894" t="s">
        <v>3</v>
      </c>
      <c r="S160" s="894"/>
      <c r="T160" s="894" t="s">
        <v>50</v>
      </c>
      <c r="U160" s="894"/>
      <c r="V160" s="894"/>
      <c r="W160" s="894"/>
      <c r="X160" s="894"/>
      <c r="Y160" s="894"/>
      <c r="Z160" s="894"/>
      <c r="AA160" s="894"/>
      <c r="AB160" s="894"/>
      <c r="AC160" s="894" t="s">
        <v>215</v>
      </c>
      <c r="AD160" s="894"/>
      <c r="AE160" s="894"/>
      <c r="AF160" s="894"/>
      <c r="AG160" s="894"/>
      <c r="AH160" s="894"/>
      <c r="AI160" s="894"/>
      <c r="AJ160" s="894" t="s">
        <v>40</v>
      </c>
      <c r="AK160" s="894"/>
      <c r="AL160" s="894"/>
      <c r="AM160" s="894"/>
      <c r="AN160" s="894"/>
      <c r="AO160" s="894"/>
      <c r="AP160" s="894"/>
      <c r="AQ160" s="894"/>
      <c r="AR160" s="894" t="s">
        <v>233</v>
      </c>
      <c r="AS160" s="894"/>
      <c r="AT160" s="894"/>
      <c r="AU160" s="894"/>
      <c r="AV160" s="894"/>
      <c r="AW160" s="894"/>
      <c r="AX160" s="894"/>
      <c r="AY160" s="894"/>
      <c r="AZ160" s="873"/>
      <c r="BA160" s="150"/>
    </row>
    <row r="161" spans="1:53" s="8" customFormat="1" ht="9.75" customHeight="1" x14ac:dyDescent="0.25">
      <c r="A161" s="150"/>
      <c r="B161" s="875"/>
      <c r="C161" s="894"/>
      <c r="D161" s="894"/>
      <c r="E161" s="894"/>
      <c r="F161" s="894"/>
      <c r="G161" s="894"/>
      <c r="H161" s="894"/>
      <c r="I161" s="894"/>
      <c r="J161" s="894"/>
      <c r="K161" s="894"/>
      <c r="L161" s="894"/>
      <c r="M161" s="894"/>
      <c r="N161" s="894"/>
      <c r="O161" s="894"/>
      <c r="P161" s="894"/>
      <c r="Q161" s="894"/>
      <c r="R161" s="894"/>
      <c r="S161" s="894"/>
      <c r="T161" s="894"/>
      <c r="U161" s="894"/>
      <c r="V161" s="894"/>
      <c r="W161" s="894"/>
      <c r="X161" s="894"/>
      <c r="Y161" s="894"/>
      <c r="Z161" s="894"/>
      <c r="AA161" s="894"/>
      <c r="AB161" s="894"/>
      <c r="AC161" s="894"/>
      <c r="AD161" s="894"/>
      <c r="AE161" s="894"/>
      <c r="AF161" s="894"/>
      <c r="AG161" s="894"/>
      <c r="AH161" s="894"/>
      <c r="AI161" s="894"/>
      <c r="AJ161" s="894"/>
      <c r="AK161" s="894"/>
      <c r="AL161" s="894"/>
      <c r="AM161" s="894"/>
      <c r="AN161" s="894"/>
      <c r="AO161" s="894"/>
      <c r="AP161" s="894"/>
      <c r="AQ161" s="894"/>
      <c r="AR161" s="894"/>
      <c r="AS161" s="894"/>
      <c r="AT161" s="894"/>
      <c r="AU161" s="894"/>
      <c r="AV161" s="894"/>
      <c r="AW161" s="894"/>
      <c r="AX161" s="894"/>
      <c r="AY161" s="894"/>
      <c r="AZ161" s="873"/>
      <c r="BA161" s="150"/>
    </row>
    <row r="162" spans="1:53" s="8" customFormat="1" ht="9.75" customHeight="1" x14ac:dyDescent="0.25">
      <c r="A162" s="150"/>
      <c r="B162" s="875"/>
      <c r="C162" s="894"/>
      <c r="D162" s="894"/>
      <c r="E162" s="894"/>
      <c r="F162" s="894"/>
      <c r="G162" s="894"/>
      <c r="H162" s="894"/>
      <c r="I162" s="894"/>
      <c r="J162" s="894"/>
      <c r="K162" s="894"/>
      <c r="L162" s="894"/>
      <c r="M162" s="894"/>
      <c r="N162" s="894"/>
      <c r="O162" s="894"/>
      <c r="P162" s="894"/>
      <c r="Q162" s="894"/>
      <c r="R162" s="894"/>
      <c r="S162" s="894"/>
      <c r="T162" s="894"/>
      <c r="U162" s="894"/>
      <c r="V162" s="894"/>
      <c r="W162" s="894"/>
      <c r="X162" s="894"/>
      <c r="Y162" s="894"/>
      <c r="Z162" s="894"/>
      <c r="AA162" s="894"/>
      <c r="AB162" s="894"/>
      <c r="AC162" s="894"/>
      <c r="AD162" s="894"/>
      <c r="AE162" s="894"/>
      <c r="AF162" s="894"/>
      <c r="AG162" s="894"/>
      <c r="AH162" s="894"/>
      <c r="AI162" s="894"/>
      <c r="AJ162" s="894"/>
      <c r="AK162" s="894"/>
      <c r="AL162" s="894"/>
      <c r="AM162" s="894"/>
      <c r="AN162" s="894"/>
      <c r="AO162" s="894"/>
      <c r="AP162" s="894"/>
      <c r="AQ162" s="894"/>
      <c r="AR162" s="894"/>
      <c r="AS162" s="894"/>
      <c r="AT162" s="894"/>
      <c r="AU162" s="894"/>
      <c r="AV162" s="894"/>
      <c r="AW162" s="894"/>
      <c r="AX162" s="894"/>
      <c r="AY162" s="894"/>
      <c r="AZ162" s="873"/>
      <c r="BA162" s="150"/>
    </row>
    <row r="163" spans="1:53" s="8" customFormat="1" ht="9.75" customHeight="1" x14ac:dyDescent="0.25">
      <c r="A163" s="150"/>
      <c r="B163" s="875"/>
      <c r="C163" s="894"/>
      <c r="D163" s="894"/>
      <c r="E163" s="894"/>
      <c r="F163" s="894"/>
      <c r="G163" s="894"/>
      <c r="H163" s="894"/>
      <c r="I163" s="894"/>
      <c r="J163" s="894"/>
      <c r="K163" s="894"/>
      <c r="L163" s="894"/>
      <c r="M163" s="894"/>
      <c r="N163" s="894"/>
      <c r="O163" s="894"/>
      <c r="P163" s="894"/>
      <c r="Q163" s="894"/>
      <c r="R163" s="894"/>
      <c r="S163" s="894"/>
      <c r="T163" s="894"/>
      <c r="U163" s="894"/>
      <c r="V163" s="894"/>
      <c r="W163" s="894"/>
      <c r="X163" s="894"/>
      <c r="Y163" s="894"/>
      <c r="Z163" s="894"/>
      <c r="AA163" s="894"/>
      <c r="AB163" s="894"/>
      <c r="AC163" s="894"/>
      <c r="AD163" s="894"/>
      <c r="AE163" s="894"/>
      <c r="AF163" s="894"/>
      <c r="AG163" s="894"/>
      <c r="AH163" s="894"/>
      <c r="AI163" s="894"/>
      <c r="AJ163" s="894"/>
      <c r="AK163" s="894"/>
      <c r="AL163" s="894"/>
      <c r="AM163" s="894"/>
      <c r="AN163" s="894"/>
      <c r="AO163" s="894"/>
      <c r="AP163" s="894"/>
      <c r="AQ163" s="894"/>
      <c r="AR163" s="894"/>
      <c r="AS163" s="894"/>
      <c r="AT163" s="894"/>
      <c r="AU163" s="894"/>
      <c r="AV163" s="894"/>
      <c r="AW163" s="894"/>
      <c r="AX163" s="894"/>
      <c r="AY163" s="894"/>
      <c r="AZ163" s="873"/>
      <c r="BA163" s="150"/>
    </row>
    <row r="164" spans="1:53" s="349" customFormat="1" ht="11.25" customHeight="1" thickBot="1" x14ac:dyDescent="0.25">
      <c r="A164" s="361"/>
      <c r="B164" s="1124">
        <v>1</v>
      </c>
      <c r="C164" s="775"/>
      <c r="D164" s="775"/>
      <c r="E164" s="775"/>
      <c r="F164" s="775"/>
      <c r="G164" s="775"/>
      <c r="H164" s="775"/>
      <c r="I164" s="775"/>
      <c r="J164" s="775"/>
      <c r="K164" s="775"/>
      <c r="L164" s="775"/>
      <c r="M164" s="775"/>
      <c r="N164" s="775"/>
      <c r="O164" s="775"/>
      <c r="P164" s="775"/>
      <c r="Q164" s="775"/>
      <c r="R164" s="784">
        <v>2</v>
      </c>
      <c r="S164" s="1124"/>
      <c r="T164" s="775">
        <v>3</v>
      </c>
      <c r="U164" s="775"/>
      <c r="V164" s="775"/>
      <c r="W164" s="775"/>
      <c r="X164" s="775"/>
      <c r="Y164" s="775"/>
      <c r="Z164" s="775"/>
      <c r="AA164" s="775"/>
      <c r="AB164" s="775"/>
      <c r="AC164" s="775">
        <v>4</v>
      </c>
      <c r="AD164" s="775"/>
      <c r="AE164" s="775"/>
      <c r="AF164" s="775"/>
      <c r="AG164" s="775"/>
      <c r="AH164" s="775"/>
      <c r="AI164" s="775"/>
      <c r="AJ164" s="775">
        <v>5</v>
      </c>
      <c r="AK164" s="775"/>
      <c r="AL164" s="775"/>
      <c r="AM164" s="775"/>
      <c r="AN164" s="775"/>
      <c r="AO164" s="775"/>
      <c r="AP164" s="775"/>
      <c r="AQ164" s="775"/>
      <c r="AR164" s="775">
        <v>6</v>
      </c>
      <c r="AS164" s="775"/>
      <c r="AT164" s="775"/>
      <c r="AU164" s="775"/>
      <c r="AV164" s="775"/>
      <c r="AW164" s="775"/>
      <c r="AX164" s="775"/>
      <c r="AY164" s="775"/>
      <c r="AZ164" s="784"/>
      <c r="BA164" s="367"/>
    </row>
    <row r="165" spans="1:53" s="8" customFormat="1" ht="40.5" customHeight="1" x14ac:dyDescent="0.25">
      <c r="A165" s="119"/>
      <c r="B165" s="1140" t="s">
        <v>595</v>
      </c>
      <c r="C165" s="1141"/>
      <c r="D165" s="1141"/>
      <c r="E165" s="1141"/>
      <c r="F165" s="1141"/>
      <c r="G165" s="1141"/>
      <c r="H165" s="1141"/>
      <c r="I165" s="1141"/>
      <c r="J165" s="1141"/>
      <c r="K165" s="1141"/>
      <c r="L165" s="1141"/>
      <c r="M165" s="1141"/>
      <c r="N165" s="1141"/>
      <c r="O165" s="1141"/>
      <c r="P165" s="1141"/>
      <c r="Q165" s="1142"/>
      <c r="R165" s="1086">
        <v>100</v>
      </c>
      <c r="S165" s="1087"/>
      <c r="T165" s="1088"/>
      <c r="U165" s="1088"/>
      <c r="V165" s="1088"/>
      <c r="W165" s="1088"/>
      <c r="X165" s="1088"/>
      <c r="Y165" s="1088"/>
      <c r="Z165" s="1088"/>
      <c r="AA165" s="1088"/>
      <c r="AB165" s="1088"/>
      <c r="AC165" s="1089"/>
      <c r="AD165" s="1089"/>
      <c r="AE165" s="1089"/>
      <c r="AF165" s="1089"/>
      <c r="AG165" s="1089"/>
      <c r="AH165" s="1089"/>
      <c r="AI165" s="1089"/>
      <c r="AJ165" s="1045"/>
      <c r="AK165" s="1045"/>
      <c r="AL165" s="1045"/>
      <c r="AM165" s="1045"/>
      <c r="AN165" s="1045"/>
      <c r="AO165" s="1045"/>
      <c r="AP165" s="1045"/>
      <c r="AQ165" s="1045"/>
      <c r="AR165" s="1045"/>
      <c r="AS165" s="1045"/>
      <c r="AT165" s="1045"/>
      <c r="AU165" s="1045"/>
      <c r="AV165" s="1045"/>
      <c r="AW165" s="1045"/>
      <c r="AX165" s="1045"/>
      <c r="AY165" s="1045"/>
      <c r="AZ165" s="1046"/>
      <c r="BA165" s="119"/>
    </row>
    <row r="166" spans="1:53" s="8" customFormat="1" ht="37.5" customHeight="1" x14ac:dyDescent="0.25">
      <c r="A166" s="119"/>
      <c r="B166" s="1135" t="s">
        <v>334</v>
      </c>
      <c r="C166" s="1136"/>
      <c r="D166" s="1136"/>
      <c r="E166" s="1136"/>
      <c r="F166" s="1136"/>
      <c r="G166" s="1136"/>
      <c r="H166" s="1136"/>
      <c r="I166" s="1136"/>
      <c r="J166" s="1136"/>
      <c r="K166" s="1136"/>
      <c r="L166" s="1136"/>
      <c r="M166" s="1136"/>
      <c r="N166" s="1136"/>
      <c r="O166" s="1136"/>
      <c r="P166" s="1136"/>
      <c r="Q166" s="1137"/>
      <c r="R166" s="1072">
        <v>110</v>
      </c>
      <c r="S166" s="1073"/>
      <c r="T166" s="949"/>
      <c r="U166" s="949"/>
      <c r="V166" s="949"/>
      <c r="W166" s="949"/>
      <c r="X166" s="949"/>
      <c r="Y166" s="949"/>
      <c r="Z166" s="949"/>
      <c r="AA166" s="949"/>
      <c r="AB166" s="949"/>
      <c r="AC166" s="1079"/>
      <c r="AD166" s="1079"/>
      <c r="AE166" s="1079"/>
      <c r="AF166" s="1079"/>
      <c r="AG166" s="1079"/>
      <c r="AH166" s="1079"/>
      <c r="AI166" s="1079"/>
      <c r="AJ166" s="894"/>
      <c r="AK166" s="894"/>
      <c r="AL166" s="894"/>
      <c r="AM166" s="894"/>
      <c r="AN166" s="894"/>
      <c r="AO166" s="894"/>
      <c r="AP166" s="894"/>
      <c r="AQ166" s="894"/>
      <c r="AR166" s="894"/>
      <c r="AS166" s="894"/>
      <c r="AT166" s="894"/>
      <c r="AU166" s="894"/>
      <c r="AV166" s="894"/>
      <c r="AW166" s="894"/>
      <c r="AX166" s="894"/>
      <c r="AY166" s="894"/>
      <c r="AZ166" s="1005"/>
      <c r="BA166" s="119"/>
    </row>
    <row r="167" spans="1:53" s="8" customFormat="1" ht="26.25" customHeight="1" x14ac:dyDescent="0.25">
      <c r="A167" s="119"/>
      <c r="B167" s="1132" t="s">
        <v>335</v>
      </c>
      <c r="C167" s="1133"/>
      <c r="D167" s="1133"/>
      <c r="E167" s="1133"/>
      <c r="F167" s="1133"/>
      <c r="G167" s="1133"/>
      <c r="H167" s="1133"/>
      <c r="I167" s="1133"/>
      <c r="J167" s="1133"/>
      <c r="K167" s="1133"/>
      <c r="L167" s="1133"/>
      <c r="M167" s="1133"/>
      <c r="N167" s="1133"/>
      <c r="O167" s="1133"/>
      <c r="P167" s="1133"/>
      <c r="Q167" s="1134"/>
      <c r="R167" s="1072">
        <v>111</v>
      </c>
      <c r="S167" s="1073"/>
      <c r="T167" s="949"/>
      <c r="U167" s="949"/>
      <c r="V167" s="949"/>
      <c r="W167" s="949"/>
      <c r="X167" s="949"/>
      <c r="Y167" s="949"/>
      <c r="Z167" s="949"/>
      <c r="AA167" s="949"/>
      <c r="AB167" s="949"/>
      <c r="AC167" s="1079"/>
      <c r="AD167" s="1079"/>
      <c r="AE167" s="1079"/>
      <c r="AF167" s="1079"/>
      <c r="AG167" s="1079"/>
      <c r="AH167" s="1079"/>
      <c r="AI167" s="1079"/>
      <c r="AJ167" s="894"/>
      <c r="AK167" s="894"/>
      <c r="AL167" s="894"/>
      <c r="AM167" s="894"/>
      <c r="AN167" s="894"/>
      <c r="AO167" s="894"/>
      <c r="AP167" s="894"/>
      <c r="AQ167" s="894"/>
      <c r="AR167" s="894"/>
      <c r="AS167" s="894"/>
      <c r="AT167" s="894"/>
      <c r="AU167" s="894"/>
      <c r="AV167" s="894"/>
      <c r="AW167" s="894"/>
      <c r="AX167" s="894"/>
      <c r="AY167" s="894"/>
      <c r="AZ167" s="1005"/>
      <c r="BA167" s="119"/>
    </row>
    <row r="168" spans="1:53" s="8" customFormat="1" ht="18" customHeight="1" thickBot="1" x14ac:dyDescent="0.3">
      <c r="A168" s="119"/>
      <c r="B168" s="1090" t="s">
        <v>336</v>
      </c>
      <c r="C168" s="1090"/>
      <c r="D168" s="1090"/>
      <c r="E168" s="1090"/>
      <c r="F168" s="1090"/>
      <c r="G168" s="1090"/>
      <c r="H168" s="1090"/>
      <c r="I168" s="1090"/>
      <c r="J168" s="1090"/>
      <c r="K168" s="1090"/>
      <c r="L168" s="1090"/>
      <c r="M168" s="1090"/>
      <c r="N168" s="1090"/>
      <c r="O168" s="1090"/>
      <c r="P168" s="1090"/>
      <c r="Q168" s="1091"/>
      <c r="R168" s="1081">
        <v>120</v>
      </c>
      <c r="S168" s="1082"/>
      <c r="T168" s="1080"/>
      <c r="U168" s="1080"/>
      <c r="V168" s="1080"/>
      <c r="W168" s="1080"/>
      <c r="X168" s="1080"/>
      <c r="Y168" s="1080"/>
      <c r="Z168" s="1080"/>
      <c r="AA168" s="1080"/>
      <c r="AB168" s="1080"/>
      <c r="AC168" s="1056"/>
      <c r="AD168" s="1056"/>
      <c r="AE168" s="1056"/>
      <c r="AF168" s="1056"/>
      <c r="AG168" s="1056"/>
      <c r="AH168" s="1056"/>
      <c r="AI168" s="1056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3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21"/>
      <c r="C170" s="321"/>
      <c r="D170" s="321"/>
      <c r="E170" s="321"/>
      <c r="F170" s="321"/>
      <c r="G170" s="321"/>
      <c r="H170" s="321"/>
      <c r="I170" s="321"/>
      <c r="J170" s="292"/>
      <c r="K170" s="292"/>
      <c r="L170" s="292"/>
      <c r="M170" s="292"/>
      <c r="N170" s="292"/>
      <c r="O170" s="292"/>
      <c r="P170" s="292"/>
      <c r="Q170" s="292"/>
      <c r="R170" s="303"/>
      <c r="S170" s="303"/>
      <c r="T170" s="303"/>
      <c r="U170" s="303"/>
      <c r="V170" s="30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77" t="s">
        <v>342</v>
      </c>
      <c r="C171" s="877"/>
      <c r="D171" s="877"/>
      <c r="E171" s="877"/>
      <c r="F171" s="877"/>
      <c r="G171" s="877"/>
      <c r="H171" s="877"/>
      <c r="I171" s="877"/>
      <c r="J171" s="877"/>
      <c r="K171" s="877"/>
      <c r="L171" s="877"/>
      <c r="M171" s="877"/>
      <c r="N171" s="877"/>
      <c r="O171" s="877"/>
      <c r="P171" s="877"/>
      <c r="Q171" s="877"/>
      <c r="R171" s="877"/>
      <c r="S171" s="877"/>
      <c r="T171" s="877"/>
      <c r="U171" s="877"/>
      <c r="V171" s="877"/>
      <c r="W171" s="877"/>
      <c r="X171" s="877"/>
      <c r="Y171" s="877"/>
      <c r="Z171" s="877"/>
      <c r="AA171" s="877"/>
      <c r="AB171" s="877"/>
      <c r="AC171" s="877"/>
      <c r="AD171" s="877"/>
      <c r="AE171" s="877"/>
      <c r="AF171" s="877"/>
      <c r="AG171" s="877"/>
      <c r="AH171" s="877"/>
      <c r="AI171" s="877"/>
      <c r="AJ171" s="877"/>
      <c r="AK171" s="877"/>
      <c r="AL171" s="877"/>
      <c r="AM171" s="877"/>
      <c r="AN171" s="877"/>
      <c r="AO171" s="877"/>
      <c r="AP171" s="877"/>
      <c r="AQ171" s="877"/>
      <c r="AR171" s="877"/>
      <c r="AS171" s="877"/>
      <c r="AT171" s="877"/>
      <c r="AU171" s="877"/>
      <c r="AV171" s="877"/>
      <c r="AW171" s="877"/>
      <c r="AX171" s="877"/>
      <c r="AY171" s="877"/>
      <c r="AZ171" s="877"/>
      <c r="BA171" s="119"/>
    </row>
    <row r="172" spans="1:53" s="11" customFormat="1" ht="33" customHeight="1" x14ac:dyDescent="0.25">
      <c r="A172" s="119"/>
      <c r="B172" s="877" t="s">
        <v>603</v>
      </c>
      <c r="C172" s="877"/>
      <c r="D172" s="877"/>
      <c r="E172" s="877"/>
      <c r="F172" s="877"/>
      <c r="G172" s="877"/>
      <c r="H172" s="877"/>
      <c r="I172" s="877"/>
      <c r="J172" s="877"/>
      <c r="K172" s="877"/>
      <c r="L172" s="877"/>
      <c r="M172" s="877"/>
      <c r="N172" s="877"/>
      <c r="O172" s="877"/>
      <c r="P172" s="877"/>
      <c r="Q172" s="877"/>
      <c r="R172" s="877"/>
      <c r="S172" s="877"/>
      <c r="T172" s="877"/>
      <c r="U172" s="877"/>
      <c r="V172" s="877"/>
      <c r="W172" s="877"/>
      <c r="X172" s="877"/>
      <c r="Y172" s="877"/>
      <c r="Z172" s="877"/>
      <c r="AA172" s="877"/>
      <c r="AB172" s="877"/>
      <c r="AC172" s="877"/>
      <c r="AD172" s="877"/>
      <c r="AE172" s="877"/>
      <c r="AF172" s="877"/>
      <c r="AG172" s="877"/>
      <c r="AH172" s="877"/>
      <c r="AI172" s="877"/>
      <c r="AJ172" s="877"/>
      <c r="AK172" s="877"/>
      <c r="AL172" s="877"/>
      <c r="AM172" s="877"/>
      <c r="AN172" s="877"/>
      <c r="AO172" s="877"/>
      <c r="AP172" s="877"/>
      <c r="AQ172" s="877"/>
      <c r="AR172" s="877"/>
      <c r="AS172" s="877"/>
      <c r="AT172" s="877"/>
      <c r="AU172" s="877"/>
      <c r="AV172" s="877"/>
      <c r="AW172" s="877"/>
      <c r="AX172" s="877"/>
      <c r="AY172" s="877"/>
      <c r="AZ172" s="877"/>
      <c r="BA172" s="119"/>
    </row>
    <row r="173" spans="1:53" s="11" customFormat="1" ht="28.5" customHeight="1" x14ac:dyDescent="0.25">
      <c r="A173" s="119"/>
      <c r="B173" s="877" t="s">
        <v>606</v>
      </c>
      <c r="C173" s="877"/>
      <c r="D173" s="877"/>
      <c r="E173" s="877"/>
      <c r="F173" s="877"/>
      <c r="G173" s="877"/>
      <c r="H173" s="877"/>
      <c r="I173" s="877"/>
      <c r="J173" s="877"/>
      <c r="K173" s="877"/>
      <c r="L173" s="877"/>
      <c r="M173" s="877"/>
      <c r="N173" s="877"/>
      <c r="O173" s="877"/>
      <c r="P173" s="877"/>
      <c r="Q173" s="877"/>
      <c r="R173" s="877"/>
      <c r="S173" s="877"/>
      <c r="T173" s="877"/>
      <c r="U173" s="877"/>
      <c r="V173" s="877"/>
      <c r="W173" s="877"/>
      <c r="X173" s="877"/>
      <c r="Y173" s="877"/>
      <c r="Z173" s="877"/>
      <c r="AA173" s="877"/>
      <c r="AB173" s="877"/>
      <c r="AC173" s="877"/>
      <c r="AD173" s="877"/>
      <c r="AE173" s="877"/>
      <c r="AF173" s="877"/>
      <c r="AG173" s="877"/>
      <c r="AH173" s="877"/>
      <c r="AI173" s="877"/>
      <c r="AJ173" s="877"/>
      <c r="AK173" s="877"/>
      <c r="AL173" s="877"/>
      <c r="AM173" s="877"/>
      <c r="AN173" s="877"/>
      <c r="AO173" s="877"/>
      <c r="AP173" s="877"/>
      <c r="AQ173" s="877"/>
      <c r="AR173" s="877"/>
      <c r="AS173" s="877"/>
      <c r="AT173" s="877"/>
      <c r="AU173" s="877"/>
      <c r="AV173" s="877"/>
      <c r="AW173" s="877"/>
      <c r="AX173" s="877"/>
      <c r="AY173" s="877"/>
      <c r="AZ173" s="877"/>
      <c r="BA173" s="119"/>
    </row>
    <row r="174" spans="1:53" s="11" customFormat="1" ht="21" customHeight="1" x14ac:dyDescent="0.25">
      <c r="A174" s="150"/>
      <c r="B174" s="1107" t="s">
        <v>2</v>
      </c>
      <c r="C174" s="1107"/>
      <c r="D174" s="1107"/>
      <c r="E174" s="1107"/>
      <c r="F174" s="1107"/>
      <c r="G174" s="1107"/>
      <c r="H174" s="1107"/>
      <c r="I174" s="1107"/>
      <c r="J174" s="1107"/>
      <c r="K174" s="1107"/>
      <c r="L174" s="1107"/>
      <c r="M174" s="1107"/>
      <c r="N174" s="1107"/>
      <c r="O174" s="1107"/>
      <c r="P174" s="1107"/>
      <c r="Q174" s="1107"/>
      <c r="R174" s="1118"/>
      <c r="S174" s="897" t="s">
        <v>508</v>
      </c>
      <c r="T174" s="879"/>
      <c r="U174" s="897" t="s">
        <v>769</v>
      </c>
      <c r="V174" s="879"/>
      <c r="W174" s="897" t="s">
        <v>50</v>
      </c>
      <c r="X174" s="878"/>
      <c r="Y174" s="878"/>
      <c r="Z174" s="878"/>
      <c r="AA174" s="878"/>
      <c r="AB174" s="879"/>
      <c r="AC174" s="894" t="s">
        <v>215</v>
      </c>
      <c r="AD174" s="894"/>
      <c r="AE174" s="894"/>
      <c r="AF174" s="894"/>
      <c r="AG174" s="894"/>
      <c r="AH174" s="894"/>
      <c r="AI174" s="894" t="s">
        <v>43</v>
      </c>
      <c r="AJ174" s="894"/>
      <c r="AK174" s="894"/>
      <c r="AL174" s="894"/>
      <c r="AM174" s="894"/>
      <c r="AN174" s="894"/>
      <c r="AO174" s="1107" t="s">
        <v>99</v>
      </c>
      <c r="AP174" s="1107"/>
      <c r="AQ174" s="1107"/>
      <c r="AR174" s="1107"/>
      <c r="AS174" s="1107"/>
      <c r="AT174" s="1107"/>
      <c r="AU174" s="1107"/>
      <c r="AV174" s="1107"/>
      <c r="AW174" s="1107"/>
      <c r="AX174" s="1107"/>
      <c r="AY174" s="1107"/>
      <c r="AZ174" s="1107"/>
      <c r="BA174" s="150"/>
    </row>
    <row r="175" spans="1:53" s="11" customFormat="1" ht="21" customHeight="1" x14ac:dyDescent="0.25">
      <c r="A175" s="150"/>
      <c r="B175" s="1119"/>
      <c r="C175" s="1119"/>
      <c r="D175" s="1119"/>
      <c r="E175" s="1119"/>
      <c r="F175" s="1119"/>
      <c r="G175" s="1119"/>
      <c r="H175" s="1119"/>
      <c r="I175" s="1119"/>
      <c r="J175" s="1119"/>
      <c r="K175" s="1119"/>
      <c r="L175" s="1119"/>
      <c r="M175" s="1119"/>
      <c r="N175" s="1119"/>
      <c r="O175" s="1119"/>
      <c r="P175" s="1119"/>
      <c r="Q175" s="1119"/>
      <c r="R175" s="1120"/>
      <c r="S175" s="898"/>
      <c r="T175" s="881"/>
      <c r="U175" s="898"/>
      <c r="V175" s="881"/>
      <c r="W175" s="899"/>
      <c r="X175" s="882"/>
      <c r="Y175" s="882"/>
      <c r="Z175" s="882"/>
      <c r="AA175" s="882"/>
      <c r="AB175" s="883"/>
      <c r="AC175" s="894"/>
      <c r="AD175" s="894"/>
      <c r="AE175" s="894"/>
      <c r="AF175" s="894"/>
      <c r="AG175" s="894"/>
      <c r="AH175" s="894"/>
      <c r="AI175" s="894"/>
      <c r="AJ175" s="894"/>
      <c r="AK175" s="894"/>
      <c r="AL175" s="894"/>
      <c r="AM175" s="894"/>
      <c r="AN175" s="894"/>
      <c r="AO175" s="1109"/>
      <c r="AP175" s="1109"/>
      <c r="AQ175" s="1109"/>
      <c r="AR175" s="1109"/>
      <c r="AS175" s="1109"/>
      <c r="AT175" s="1109"/>
      <c r="AU175" s="1109"/>
      <c r="AV175" s="1109"/>
      <c r="AW175" s="1109"/>
      <c r="AX175" s="1109"/>
      <c r="AY175" s="1109"/>
      <c r="AZ175" s="1109"/>
      <c r="BA175" s="150"/>
    </row>
    <row r="176" spans="1:53" s="11" customFormat="1" ht="125.25" customHeight="1" x14ac:dyDescent="0.25">
      <c r="A176" s="150"/>
      <c r="B176" s="1109"/>
      <c r="C176" s="1109"/>
      <c r="D176" s="1109"/>
      <c r="E176" s="1109"/>
      <c r="F176" s="1109"/>
      <c r="G176" s="1109"/>
      <c r="H176" s="1109"/>
      <c r="I176" s="1109"/>
      <c r="J176" s="1109"/>
      <c r="K176" s="1109"/>
      <c r="L176" s="1109"/>
      <c r="M176" s="1109"/>
      <c r="N176" s="1109"/>
      <c r="O176" s="1109"/>
      <c r="P176" s="1109"/>
      <c r="Q176" s="1109"/>
      <c r="R176" s="1121"/>
      <c r="S176" s="899"/>
      <c r="T176" s="883"/>
      <c r="U176" s="899"/>
      <c r="V176" s="883"/>
      <c r="W176" s="1103" t="s">
        <v>51</v>
      </c>
      <c r="X176" s="1104"/>
      <c r="Y176" s="1105"/>
      <c r="Z176" s="1103" t="s">
        <v>52</v>
      </c>
      <c r="AA176" s="1104"/>
      <c r="AB176" s="1105"/>
      <c r="AC176" s="1103" t="s">
        <v>51</v>
      </c>
      <c r="AD176" s="1104"/>
      <c r="AE176" s="1105"/>
      <c r="AF176" s="1103" t="s">
        <v>52</v>
      </c>
      <c r="AG176" s="1104"/>
      <c r="AH176" s="1105"/>
      <c r="AI176" s="1103" t="s">
        <v>51</v>
      </c>
      <c r="AJ176" s="1104"/>
      <c r="AK176" s="1105"/>
      <c r="AL176" s="1103" t="s">
        <v>52</v>
      </c>
      <c r="AM176" s="1104"/>
      <c r="AN176" s="1105"/>
      <c r="AO176" s="1103" t="s">
        <v>239</v>
      </c>
      <c r="AP176" s="1104"/>
      <c r="AQ176" s="1105"/>
      <c r="AR176" s="1103" t="s">
        <v>476</v>
      </c>
      <c r="AS176" s="1104"/>
      <c r="AT176" s="1105"/>
      <c r="AU176" s="1103" t="s">
        <v>237</v>
      </c>
      <c r="AV176" s="1104"/>
      <c r="AW176" s="1105"/>
      <c r="AX176" s="1103" t="s">
        <v>238</v>
      </c>
      <c r="AY176" s="1104"/>
      <c r="AZ176" s="1104"/>
      <c r="BA176" s="150"/>
    </row>
    <row r="177" spans="1:53" s="349" customFormat="1" ht="11.25" customHeight="1" thickBot="1" x14ac:dyDescent="0.25">
      <c r="A177" s="363"/>
      <c r="B177" s="1059">
        <v>1</v>
      </c>
      <c r="C177" s="1059"/>
      <c r="D177" s="1059"/>
      <c r="E177" s="1059"/>
      <c r="F177" s="1059"/>
      <c r="G177" s="1059"/>
      <c r="H177" s="1059"/>
      <c r="I177" s="1059"/>
      <c r="J177" s="1059"/>
      <c r="K177" s="1059"/>
      <c r="L177" s="1059"/>
      <c r="M177" s="1059"/>
      <c r="N177" s="1059"/>
      <c r="O177" s="1059"/>
      <c r="P177" s="1059"/>
      <c r="Q177" s="1059"/>
      <c r="R177" s="1074"/>
      <c r="S177" s="1110">
        <v>2</v>
      </c>
      <c r="T177" s="1111"/>
      <c r="U177" s="1004">
        <v>3</v>
      </c>
      <c r="V177" s="1004"/>
      <c r="W177" s="1110">
        <v>4</v>
      </c>
      <c r="X177" s="1111"/>
      <c r="Y177" s="1111"/>
      <c r="Z177" s="1004">
        <v>5</v>
      </c>
      <c r="AA177" s="1004"/>
      <c r="AB177" s="1004"/>
      <c r="AC177" s="1004">
        <v>6</v>
      </c>
      <c r="AD177" s="1004"/>
      <c r="AE177" s="1004"/>
      <c r="AF177" s="1004">
        <v>7</v>
      </c>
      <c r="AG177" s="1004"/>
      <c r="AH177" s="1004"/>
      <c r="AI177" s="1004">
        <v>8</v>
      </c>
      <c r="AJ177" s="1004"/>
      <c r="AK177" s="1004"/>
      <c r="AL177" s="1004">
        <v>9</v>
      </c>
      <c r="AM177" s="1004"/>
      <c r="AN177" s="1004"/>
      <c r="AO177" s="1004">
        <v>10</v>
      </c>
      <c r="AP177" s="1004"/>
      <c r="AQ177" s="1004"/>
      <c r="AR177" s="1004">
        <v>11</v>
      </c>
      <c r="AS177" s="1004"/>
      <c r="AT177" s="1004"/>
      <c r="AU177" s="775">
        <v>12</v>
      </c>
      <c r="AV177" s="775"/>
      <c r="AW177" s="775"/>
      <c r="AX177" s="785">
        <v>13</v>
      </c>
      <c r="AY177" s="785"/>
      <c r="AZ177" s="785"/>
      <c r="BA177" s="363"/>
    </row>
    <row r="178" spans="1:53" s="11" customFormat="1" ht="54" customHeight="1" x14ac:dyDescent="0.25">
      <c r="A178" s="150"/>
      <c r="B178" s="977" t="s">
        <v>53</v>
      </c>
      <c r="C178" s="977"/>
      <c r="D178" s="977"/>
      <c r="E178" s="977"/>
      <c r="F178" s="977"/>
      <c r="G178" s="977"/>
      <c r="H178" s="977"/>
      <c r="I178" s="977"/>
      <c r="J178" s="977"/>
      <c r="K178" s="977"/>
      <c r="L178" s="977"/>
      <c r="M178" s="977"/>
      <c r="N178" s="977"/>
      <c r="O178" s="977"/>
      <c r="P178" s="977"/>
      <c r="Q178" s="977"/>
      <c r="R178" s="977"/>
      <c r="S178" s="915" t="s">
        <v>119</v>
      </c>
      <c r="T178" s="916"/>
      <c r="U178" s="1044"/>
      <c r="V178" s="1044"/>
      <c r="W178" s="1178"/>
      <c r="X178" s="1179"/>
      <c r="Y178" s="1179"/>
      <c r="Z178" s="1128"/>
      <c r="AA178" s="1128"/>
      <c r="AB178" s="1128"/>
      <c r="AC178" s="1128"/>
      <c r="AD178" s="1128"/>
      <c r="AE178" s="1128"/>
      <c r="AF178" s="1128"/>
      <c r="AG178" s="1128"/>
      <c r="AH178" s="1128"/>
      <c r="AI178" s="1128"/>
      <c r="AJ178" s="1128"/>
      <c r="AK178" s="1128"/>
      <c r="AL178" s="1128"/>
      <c r="AM178" s="1128"/>
      <c r="AN178" s="1128"/>
      <c r="AO178" s="1128"/>
      <c r="AP178" s="1128"/>
      <c r="AQ178" s="1128"/>
      <c r="AR178" s="1128"/>
      <c r="AS178" s="1128"/>
      <c r="AT178" s="1128"/>
      <c r="AU178" s="1129"/>
      <c r="AV178" s="1129"/>
      <c r="AW178" s="1129"/>
      <c r="AX178" s="1130"/>
      <c r="AY178" s="1130"/>
      <c r="AZ178" s="1131"/>
      <c r="BA178" s="119"/>
    </row>
    <row r="179" spans="1:53" s="11" customFormat="1" ht="32.1" customHeight="1" x14ac:dyDescent="0.25">
      <c r="A179" s="150"/>
      <c r="B179" s="1090" t="s">
        <v>334</v>
      </c>
      <c r="C179" s="1090"/>
      <c r="D179" s="1090"/>
      <c r="E179" s="1090"/>
      <c r="F179" s="1090"/>
      <c r="G179" s="1090"/>
      <c r="H179" s="1090"/>
      <c r="I179" s="1090"/>
      <c r="J179" s="1090"/>
      <c r="K179" s="1090"/>
      <c r="L179" s="1090"/>
      <c r="M179" s="1090"/>
      <c r="N179" s="1090"/>
      <c r="O179" s="1090"/>
      <c r="P179" s="1090"/>
      <c r="Q179" s="1090"/>
      <c r="R179" s="1090"/>
      <c r="S179" s="907" t="s">
        <v>120</v>
      </c>
      <c r="T179" s="908"/>
      <c r="U179" s="1006"/>
      <c r="V179" s="1006"/>
      <c r="W179" s="1106"/>
      <c r="X179" s="1107"/>
      <c r="Y179" s="1107"/>
      <c r="Z179" s="1125"/>
      <c r="AA179" s="1125"/>
      <c r="AB179" s="1125"/>
      <c r="AC179" s="1125"/>
      <c r="AD179" s="1125"/>
      <c r="AE179" s="1125"/>
      <c r="AF179" s="1125"/>
      <c r="AG179" s="1125"/>
      <c r="AH179" s="1125"/>
      <c r="AI179" s="1125"/>
      <c r="AJ179" s="1125"/>
      <c r="AK179" s="1125"/>
      <c r="AL179" s="1125"/>
      <c r="AM179" s="1125"/>
      <c r="AN179" s="1125"/>
      <c r="AO179" s="1125"/>
      <c r="AP179" s="1125"/>
      <c r="AQ179" s="1125"/>
      <c r="AR179" s="1125"/>
      <c r="AS179" s="1125"/>
      <c r="AT179" s="1125"/>
      <c r="AU179" s="1126"/>
      <c r="AV179" s="1126"/>
      <c r="AW179" s="1126"/>
      <c r="AX179" s="878"/>
      <c r="AY179" s="878"/>
      <c r="AZ179" s="1127"/>
      <c r="BA179" s="119"/>
    </row>
    <row r="180" spans="1:53" s="11" customFormat="1" ht="32.1" customHeight="1" x14ac:dyDescent="0.25">
      <c r="A180" s="150"/>
      <c r="B180" s="1099" t="s">
        <v>335</v>
      </c>
      <c r="C180" s="1099"/>
      <c r="D180" s="1099"/>
      <c r="E180" s="1099"/>
      <c r="F180" s="1099"/>
      <c r="G180" s="1099"/>
      <c r="H180" s="1099"/>
      <c r="I180" s="1099"/>
      <c r="J180" s="1099"/>
      <c r="K180" s="1099"/>
      <c r="L180" s="1099"/>
      <c r="M180" s="1099"/>
      <c r="N180" s="1099"/>
      <c r="O180" s="1099"/>
      <c r="P180" s="1099"/>
      <c r="Q180" s="1099"/>
      <c r="R180" s="1180"/>
      <c r="S180" s="907" t="s">
        <v>121</v>
      </c>
      <c r="T180" s="908"/>
      <c r="U180" s="1006"/>
      <c r="V180" s="1006"/>
      <c r="W180" s="1106"/>
      <c r="X180" s="1107"/>
      <c r="Y180" s="1107"/>
      <c r="Z180" s="1125"/>
      <c r="AA180" s="1125"/>
      <c r="AB180" s="1125"/>
      <c r="AC180" s="1125"/>
      <c r="AD180" s="1125"/>
      <c r="AE180" s="1125"/>
      <c r="AF180" s="1125"/>
      <c r="AG180" s="1125"/>
      <c r="AH180" s="1125"/>
      <c r="AI180" s="1125"/>
      <c r="AJ180" s="1125"/>
      <c r="AK180" s="1125"/>
      <c r="AL180" s="1125"/>
      <c r="AM180" s="1125"/>
      <c r="AN180" s="1125"/>
      <c r="AO180" s="1125"/>
      <c r="AP180" s="1125"/>
      <c r="AQ180" s="1125"/>
      <c r="AR180" s="1125"/>
      <c r="AS180" s="1125"/>
      <c r="AT180" s="1125"/>
      <c r="AU180" s="1126"/>
      <c r="AV180" s="1126"/>
      <c r="AW180" s="1126"/>
      <c r="AX180" s="878"/>
      <c r="AY180" s="878"/>
      <c r="AZ180" s="1127"/>
      <c r="BA180" s="119"/>
    </row>
    <row r="181" spans="1:53" s="11" customFormat="1" ht="18" customHeight="1" thickBot="1" x14ac:dyDescent="0.3">
      <c r="A181" s="150"/>
      <c r="B181" s="1177" t="s">
        <v>336</v>
      </c>
      <c r="C181" s="1177"/>
      <c r="D181" s="1177"/>
      <c r="E181" s="1177"/>
      <c r="F181" s="1177"/>
      <c r="G181" s="1177"/>
      <c r="H181" s="1177"/>
      <c r="I181" s="1177"/>
      <c r="J181" s="1177"/>
      <c r="K181" s="1177"/>
      <c r="L181" s="1177"/>
      <c r="M181" s="1177"/>
      <c r="N181" s="1177"/>
      <c r="O181" s="1177"/>
      <c r="P181" s="1177"/>
      <c r="Q181" s="1177"/>
      <c r="R181" s="1177"/>
      <c r="S181" s="1054" t="s">
        <v>125</v>
      </c>
      <c r="T181" s="1055"/>
      <c r="U181" s="1112"/>
      <c r="V181" s="1112"/>
      <c r="W181" s="1113"/>
      <c r="X181" s="1114"/>
      <c r="Y181" s="1114"/>
      <c r="Z181" s="1112"/>
      <c r="AA181" s="1112"/>
      <c r="AB181" s="1112"/>
      <c r="AC181" s="1112"/>
      <c r="AD181" s="1112"/>
      <c r="AE181" s="1112"/>
      <c r="AF181" s="1112"/>
      <c r="AG181" s="1112"/>
      <c r="AH181" s="1112"/>
      <c r="AI181" s="1112"/>
      <c r="AJ181" s="1112"/>
      <c r="AK181" s="1112"/>
      <c r="AL181" s="1112"/>
      <c r="AM181" s="1112"/>
      <c r="AN181" s="1112"/>
      <c r="AO181" s="1112"/>
      <c r="AP181" s="1112"/>
      <c r="AQ181" s="1112"/>
      <c r="AR181" s="1112"/>
      <c r="AS181" s="1112"/>
      <c r="AT181" s="1112"/>
      <c r="AU181" s="1002"/>
      <c r="AV181" s="1002"/>
      <c r="AW181" s="1002"/>
      <c r="AX181" s="862"/>
      <c r="AY181" s="862"/>
      <c r="AZ181" s="864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77" t="s">
        <v>841</v>
      </c>
      <c r="C183" s="877"/>
      <c r="D183" s="877"/>
      <c r="E183" s="877"/>
      <c r="F183" s="877"/>
      <c r="G183" s="877"/>
      <c r="H183" s="877"/>
      <c r="I183" s="877"/>
      <c r="J183" s="877"/>
      <c r="K183" s="877"/>
      <c r="L183" s="877"/>
      <c r="M183" s="877"/>
      <c r="N183" s="877"/>
      <c r="O183" s="877"/>
      <c r="P183" s="877"/>
      <c r="Q183" s="877"/>
      <c r="R183" s="877"/>
      <c r="S183" s="877"/>
      <c r="T183" s="877"/>
      <c r="U183" s="877"/>
      <c r="V183" s="877"/>
      <c r="W183" s="877"/>
      <c r="X183" s="877"/>
      <c r="Y183" s="877"/>
      <c r="Z183" s="877"/>
      <c r="AA183" s="877"/>
      <c r="AB183" s="877"/>
      <c r="AC183" s="877"/>
      <c r="AD183" s="877"/>
      <c r="AE183" s="877"/>
      <c r="AF183" s="877"/>
      <c r="AG183" s="877"/>
      <c r="AH183" s="877"/>
      <c r="AI183" s="877"/>
      <c r="AJ183" s="877"/>
      <c r="AK183" s="877"/>
      <c r="AL183" s="877"/>
      <c r="AM183" s="877"/>
      <c r="AN183" s="877"/>
      <c r="AO183" s="877"/>
      <c r="AP183" s="877"/>
      <c r="AQ183" s="877"/>
      <c r="AR183" s="877"/>
      <c r="AS183" s="877"/>
      <c r="AT183" s="877"/>
      <c r="AU183" s="877"/>
      <c r="AV183" s="877"/>
      <c r="AW183" s="877"/>
      <c r="AX183" s="877"/>
      <c r="AY183" s="877"/>
      <c r="AZ183" s="877"/>
      <c r="BA183" s="119"/>
    </row>
    <row r="184" spans="1:53" s="11" customFormat="1" ht="8.1" customHeight="1" x14ac:dyDescent="0.25">
      <c r="A184" s="119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119"/>
    </row>
    <row r="185" spans="1:53" s="11" customFormat="1" ht="19.5" customHeight="1" x14ac:dyDescent="0.25">
      <c r="A185" s="150"/>
      <c r="B185" s="1107" t="s">
        <v>2</v>
      </c>
      <c r="C185" s="1107"/>
      <c r="D185" s="1107"/>
      <c r="E185" s="1107"/>
      <c r="F185" s="1107"/>
      <c r="G185" s="1107"/>
      <c r="H185" s="1107"/>
      <c r="I185" s="1107"/>
      <c r="J185" s="1107"/>
      <c r="K185" s="1107"/>
      <c r="L185" s="1107"/>
      <c r="M185" s="1107"/>
      <c r="N185" s="1107"/>
      <c r="O185" s="1107"/>
      <c r="P185" s="1107"/>
      <c r="Q185" s="1107"/>
      <c r="R185" s="1118"/>
      <c r="S185" s="897" t="s">
        <v>508</v>
      </c>
      <c r="T185" s="879"/>
      <c r="U185" s="897" t="s">
        <v>769</v>
      </c>
      <c r="V185" s="879"/>
      <c r="W185" s="897" t="s">
        <v>50</v>
      </c>
      <c r="X185" s="878"/>
      <c r="Y185" s="878"/>
      <c r="Z185" s="878"/>
      <c r="AA185" s="878"/>
      <c r="AB185" s="879"/>
      <c r="AC185" s="894" t="s">
        <v>215</v>
      </c>
      <c r="AD185" s="894"/>
      <c r="AE185" s="894"/>
      <c r="AF185" s="894"/>
      <c r="AG185" s="894"/>
      <c r="AH185" s="894"/>
      <c r="AI185" s="894" t="s">
        <v>43</v>
      </c>
      <c r="AJ185" s="894"/>
      <c r="AK185" s="894"/>
      <c r="AL185" s="894"/>
      <c r="AM185" s="894"/>
      <c r="AN185" s="894"/>
      <c r="AO185" s="1107" t="s">
        <v>99</v>
      </c>
      <c r="AP185" s="1107"/>
      <c r="AQ185" s="1107"/>
      <c r="AR185" s="1107"/>
      <c r="AS185" s="1107"/>
      <c r="AT185" s="1107"/>
      <c r="AU185" s="1107"/>
      <c r="AV185" s="1107"/>
      <c r="AW185" s="1107"/>
      <c r="AX185" s="1107"/>
      <c r="AY185" s="1107"/>
      <c r="AZ185" s="1107"/>
      <c r="BA185" s="150"/>
    </row>
    <row r="186" spans="1:53" s="11" customFormat="1" ht="20.25" customHeight="1" x14ac:dyDescent="0.25">
      <c r="A186" s="150"/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119"/>
      <c r="Q186" s="1119"/>
      <c r="R186" s="1120"/>
      <c r="S186" s="898"/>
      <c r="T186" s="881"/>
      <c r="U186" s="898"/>
      <c r="V186" s="881"/>
      <c r="W186" s="899"/>
      <c r="X186" s="882"/>
      <c r="Y186" s="882"/>
      <c r="Z186" s="882"/>
      <c r="AA186" s="882"/>
      <c r="AB186" s="883"/>
      <c r="AC186" s="894"/>
      <c r="AD186" s="894"/>
      <c r="AE186" s="894"/>
      <c r="AF186" s="894"/>
      <c r="AG186" s="894"/>
      <c r="AH186" s="894"/>
      <c r="AI186" s="894"/>
      <c r="AJ186" s="894"/>
      <c r="AK186" s="894"/>
      <c r="AL186" s="894"/>
      <c r="AM186" s="894"/>
      <c r="AN186" s="894"/>
      <c r="AO186" s="1109"/>
      <c r="AP186" s="1109"/>
      <c r="AQ186" s="1109"/>
      <c r="AR186" s="1109"/>
      <c r="AS186" s="1109"/>
      <c r="AT186" s="1109"/>
      <c r="AU186" s="1109"/>
      <c r="AV186" s="1109"/>
      <c r="AW186" s="1109"/>
      <c r="AX186" s="1109"/>
      <c r="AY186" s="1109"/>
      <c r="AZ186" s="1109"/>
      <c r="BA186" s="150"/>
    </row>
    <row r="187" spans="1:53" s="11" customFormat="1" ht="117" customHeight="1" x14ac:dyDescent="0.25">
      <c r="A187" s="150"/>
      <c r="B187" s="1109"/>
      <c r="C187" s="1109"/>
      <c r="D187" s="1109"/>
      <c r="E187" s="1109"/>
      <c r="F187" s="1109"/>
      <c r="G187" s="1109"/>
      <c r="H187" s="1109"/>
      <c r="I187" s="1109"/>
      <c r="J187" s="1109"/>
      <c r="K187" s="1109"/>
      <c r="L187" s="1109"/>
      <c r="M187" s="1109"/>
      <c r="N187" s="1109"/>
      <c r="O187" s="1109"/>
      <c r="P187" s="1109"/>
      <c r="Q187" s="1109"/>
      <c r="R187" s="1121"/>
      <c r="S187" s="899"/>
      <c r="T187" s="883"/>
      <c r="U187" s="899"/>
      <c r="V187" s="883"/>
      <c r="W187" s="1103" t="s">
        <v>51</v>
      </c>
      <c r="X187" s="1104"/>
      <c r="Y187" s="1105"/>
      <c r="Z187" s="1103" t="s">
        <v>52</v>
      </c>
      <c r="AA187" s="1104"/>
      <c r="AB187" s="1105"/>
      <c r="AC187" s="1103" t="s">
        <v>51</v>
      </c>
      <c r="AD187" s="1104"/>
      <c r="AE187" s="1105"/>
      <c r="AF187" s="1103" t="s">
        <v>52</v>
      </c>
      <c r="AG187" s="1104"/>
      <c r="AH187" s="1105"/>
      <c r="AI187" s="1103" t="s">
        <v>51</v>
      </c>
      <c r="AJ187" s="1104"/>
      <c r="AK187" s="1105"/>
      <c r="AL187" s="1103" t="s">
        <v>52</v>
      </c>
      <c r="AM187" s="1104"/>
      <c r="AN187" s="1105"/>
      <c r="AO187" s="1103" t="s">
        <v>239</v>
      </c>
      <c r="AP187" s="1104"/>
      <c r="AQ187" s="1105"/>
      <c r="AR187" s="1103" t="s">
        <v>476</v>
      </c>
      <c r="AS187" s="1104"/>
      <c r="AT187" s="1105"/>
      <c r="AU187" s="1103" t="s">
        <v>237</v>
      </c>
      <c r="AV187" s="1104"/>
      <c r="AW187" s="1105"/>
      <c r="AX187" s="1103" t="s">
        <v>238</v>
      </c>
      <c r="AY187" s="1104"/>
      <c r="AZ187" s="1104"/>
      <c r="BA187" s="150"/>
    </row>
    <row r="188" spans="1:53" s="349" customFormat="1" ht="11.25" customHeight="1" thickBot="1" x14ac:dyDescent="0.25">
      <c r="A188" s="363"/>
      <c r="B188" s="1059">
        <v>1</v>
      </c>
      <c r="C188" s="1059"/>
      <c r="D188" s="1059"/>
      <c r="E188" s="1059"/>
      <c r="F188" s="1059"/>
      <c r="G188" s="1059"/>
      <c r="H188" s="1059"/>
      <c r="I188" s="1059"/>
      <c r="J188" s="1059"/>
      <c r="K188" s="1059"/>
      <c r="L188" s="1059"/>
      <c r="M188" s="1059"/>
      <c r="N188" s="1059"/>
      <c r="O188" s="1059"/>
      <c r="P188" s="1059"/>
      <c r="Q188" s="1059"/>
      <c r="R188" s="1074"/>
      <c r="S188" s="1110">
        <v>2</v>
      </c>
      <c r="T188" s="1111"/>
      <c r="U188" s="1004">
        <v>3</v>
      </c>
      <c r="V188" s="1004"/>
      <c r="W188" s="1110">
        <v>4</v>
      </c>
      <c r="X188" s="1111"/>
      <c r="Y188" s="1111"/>
      <c r="Z188" s="1004">
        <v>5</v>
      </c>
      <c r="AA188" s="1004"/>
      <c r="AB188" s="1004"/>
      <c r="AC188" s="1004">
        <v>6</v>
      </c>
      <c r="AD188" s="1004"/>
      <c r="AE188" s="1004"/>
      <c r="AF188" s="1004">
        <v>7</v>
      </c>
      <c r="AG188" s="1004"/>
      <c r="AH188" s="1004"/>
      <c r="AI188" s="1004">
        <v>8</v>
      </c>
      <c r="AJ188" s="1004"/>
      <c r="AK188" s="1004"/>
      <c r="AL188" s="1004">
        <v>9</v>
      </c>
      <c r="AM188" s="1004"/>
      <c r="AN188" s="1004"/>
      <c r="AO188" s="1004">
        <v>10</v>
      </c>
      <c r="AP188" s="1004"/>
      <c r="AQ188" s="1004"/>
      <c r="AR188" s="1004">
        <v>11</v>
      </c>
      <c r="AS188" s="1004"/>
      <c r="AT188" s="1004"/>
      <c r="AU188" s="775">
        <v>12</v>
      </c>
      <c r="AV188" s="775"/>
      <c r="AW188" s="775"/>
      <c r="AX188" s="785">
        <v>13</v>
      </c>
      <c r="AY188" s="785"/>
      <c r="AZ188" s="785"/>
      <c r="BA188" s="363"/>
    </row>
    <row r="189" spans="1:53" s="11" customFormat="1" ht="49.5" customHeight="1" x14ac:dyDescent="0.25">
      <c r="A189" s="150"/>
      <c r="B189" s="1029" t="s">
        <v>53</v>
      </c>
      <c r="C189" s="1029"/>
      <c r="D189" s="1029"/>
      <c r="E189" s="1029"/>
      <c r="F189" s="1029"/>
      <c r="G189" s="1029"/>
      <c r="H189" s="1029"/>
      <c r="I189" s="1029"/>
      <c r="J189" s="1029"/>
      <c r="K189" s="1029"/>
      <c r="L189" s="1029"/>
      <c r="M189" s="1029"/>
      <c r="N189" s="1029"/>
      <c r="O189" s="1029"/>
      <c r="P189" s="1029"/>
      <c r="Q189" s="1029"/>
      <c r="R189" s="1029"/>
      <c r="S189" s="915" t="s">
        <v>119</v>
      </c>
      <c r="T189" s="916"/>
      <c r="U189" s="1044"/>
      <c r="V189" s="1044"/>
      <c r="W189" s="1178"/>
      <c r="X189" s="1179"/>
      <c r="Y189" s="1179"/>
      <c r="Z189" s="1128"/>
      <c r="AA189" s="1128"/>
      <c r="AB189" s="1128"/>
      <c r="AC189" s="1128"/>
      <c r="AD189" s="1128"/>
      <c r="AE189" s="1128"/>
      <c r="AF189" s="1128"/>
      <c r="AG189" s="1128"/>
      <c r="AH189" s="1128"/>
      <c r="AI189" s="1128"/>
      <c r="AJ189" s="1128"/>
      <c r="AK189" s="1128"/>
      <c r="AL189" s="1128"/>
      <c r="AM189" s="1128"/>
      <c r="AN189" s="1128"/>
      <c r="AO189" s="1128"/>
      <c r="AP189" s="1128"/>
      <c r="AQ189" s="1128"/>
      <c r="AR189" s="1128"/>
      <c r="AS189" s="1128"/>
      <c r="AT189" s="1128"/>
      <c r="AU189" s="1129"/>
      <c r="AV189" s="1129"/>
      <c r="AW189" s="1129"/>
      <c r="AX189" s="1130"/>
      <c r="AY189" s="1130"/>
      <c r="AZ189" s="1131"/>
      <c r="BA189" s="119"/>
    </row>
    <row r="190" spans="1:53" s="11" customFormat="1" ht="32.1" customHeight="1" x14ac:dyDescent="0.25">
      <c r="A190" s="150"/>
      <c r="B190" s="1177" t="s">
        <v>334</v>
      </c>
      <c r="C190" s="1177"/>
      <c r="D190" s="1177"/>
      <c r="E190" s="1177"/>
      <c r="F190" s="1177"/>
      <c r="G190" s="1177"/>
      <c r="H190" s="1177"/>
      <c r="I190" s="1177"/>
      <c r="J190" s="1177"/>
      <c r="K190" s="1177"/>
      <c r="L190" s="1177"/>
      <c r="M190" s="1177"/>
      <c r="N190" s="1177"/>
      <c r="O190" s="1177"/>
      <c r="P190" s="1177"/>
      <c r="Q190" s="1177"/>
      <c r="R190" s="1177"/>
      <c r="S190" s="907" t="s">
        <v>120</v>
      </c>
      <c r="T190" s="908"/>
      <c r="U190" s="1006"/>
      <c r="V190" s="1006"/>
      <c r="W190" s="1106"/>
      <c r="X190" s="1107"/>
      <c r="Y190" s="1107"/>
      <c r="Z190" s="1125"/>
      <c r="AA190" s="1125"/>
      <c r="AB190" s="1125"/>
      <c r="AC190" s="1125"/>
      <c r="AD190" s="1125"/>
      <c r="AE190" s="1125"/>
      <c r="AF190" s="1125"/>
      <c r="AG190" s="1125"/>
      <c r="AH190" s="1125"/>
      <c r="AI190" s="1125"/>
      <c r="AJ190" s="1125"/>
      <c r="AK190" s="1125"/>
      <c r="AL190" s="1125"/>
      <c r="AM190" s="1125"/>
      <c r="AN190" s="1125"/>
      <c r="AO190" s="1125"/>
      <c r="AP190" s="1125"/>
      <c r="AQ190" s="1125"/>
      <c r="AR190" s="1125"/>
      <c r="AS190" s="1125"/>
      <c r="AT190" s="1125"/>
      <c r="AU190" s="1126"/>
      <c r="AV190" s="1126"/>
      <c r="AW190" s="1126"/>
      <c r="AX190" s="878"/>
      <c r="AY190" s="878"/>
      <c r="AZ190" s="1127"/>
      <c r="BA190" s="119"/>
    </row>
    <row r="191" spans="1:53" s="11" customFormat="1" ht="32.1" customHeight="1" x14ac:dyDescent="0.25">
      <c r="A191" s="150"/>
      <c r="B191" s="1225" t="s">
        <v>340</v>
      </c>
      <c r="C191" s="1225"/>
      <c r="D191" s="1225"/>
      <c r="E191" s="1225"/>
      <c r="F191" s="1225"/>
      <c r="G191" s="1225"/>
      <c r="H191" s="1225"/>
      <c r="I191" s="1225"/>
      <c r="J191" s="1225"/>
      <c r="K191" s="1225"/>
      <c r="L191" s="1225"/>
      <c r="M191" s="1225"/>
      <c r="N191" s="1225"/>
      <c r="O191" s="1225"/>
      <c r="P191" s="1225"/>
      <c r="Q191" s="1225"/>
      <c r="R191" s="1226"/>
      <c r="S191" s="907" t="s">
        <v>121</v>
      </c>
      <c r="T191" s="908"/>
      <c r="U191" s="1095"/>
      <c r="V191" s="906"/>
      <c r="W191" s="1095"/>
      <c r="X191" s="905"/>
      <c r="Y191" s="906"/>
      <c r="Z191" s="1095"/>
      <c r="AA191" s="905"/>
      <c r="AB191" s="906"/>
      <c r="AC191" s="1095"/>
      <c r="AD191" s="905"/>
      <c r="AE191" s="906"/>
      <c r="AF191" s="1095"/>
      <c r="AG191" s="905"/>
      <c r="AH191" s="906"/>
      <c r="AI191" s="1095"/>
      <c r="AJ191" s="905"/>
      <c r="AK191" s="906"/>
      <c r="AL191" s="1095"/>
      <c r="AM191" s="905"/>
      <c r="AN191" s="906"/>
      <c r="AO191" s="1095"/>
      <c r="AP191" s="905"/>
      <c r="AQ191" s="906"/>
      <c r="AR191" s="1095"/>
      <c r="AS191" s="905"/>
      <c r="AT191" s="906"/>
      <c r="AU191" s="873"/>
      <c r="AV191" s="874"/>
      <c r="AW191" s="875"/>
      <c r="AX191" s="873"/>
      <c r="AY191" s="874"/>
      <c r="AZ191" s="876"/>
      <c r="BA191" s="119"/>
    </row>
    <row r="192" spans="1:53" s="11" customFormat="1" ht="18" customHeight="1" thickBot="1" x14ac:dyDescent="0.3">
      <c r="A192" s="150"/>
      <c r="B192" s="1177" t="s">
        <v>336</v>
      </c>
      <c r="C192" s="1177"/>
      <c r="D192" s="1177"/>
      <c r="E192" s="1177"/>
      <c r="F192" s="1177"/>
      <c r="G192" s="1177"/>
      <c r="H192" s="1177"/>
      <c r="I192" s="1177"/>
      <c r="J192" s="1177"/>
      <c r="K192" s="1177"/>
      <c r="L192" s="1177"/>
      <c r="M192" s="1177"/>
      <c r="N192" s="1177"/>
      <c r="O192" s="1177"/>
      <c r="P192" s="1177"/>
      <c r="Q192" s="1177"/>
      <c r="R192" s="1177"/>
      <c r="S192" s="1054" t="s">
        <v>125</v>
      </c>
      <c r="T192" s="1055"/>
      <c r="U192" s="1112"/>
      <c r="V192" s="1112"/>
      <c r="W192" s="1113"/>
      <c r="X192" s="1114"/>
      <c r="Y192" s="1114"/>
      <c r="Z192" s="1112"/>
      <c r="AA192" s="1112"/>
      <c r="AB192" s="1112"/>
      <c r="AC192" s="1112"/>
      <c r="AD192" s="1112"/>
      <c r="AE192" s="1112"/>
      <c r="AF192" s="1112"/>
      <c r="AG192" s="1112"/>
      <c r="AH192" s="1112"/>
      <c r="AI192" s="1112"/>
      <c r="AJ192" s="1112"/>
      <c r="AK192" s="1112"/>
      <c r="AL192" s="1112"/>
      <c r="AM192" s="1112"/>
      <c r="AN192" s="1112"/>
      <c r="AO192" s="1112"/>
      <c r="AP192" s="1112"/>
      <c r="AQ192" s="1112"/>
      <c r="AR192" s="1112"/>
      <c r="AS192" s="1112"/>
      <c r="AT192" s="1112"/>
      <c r="AU192" s="1002"/>
      <c r="AV192" s="1002"/>
      <c r="AW192" s="1002"/>
      <c r="AX192" s="862"/>
      <c r="AY192" s="862"/>
      <c r="AZ192" s="864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83" t="s">
        <v>716</v>
      </c>
      <c r="C194" s="1083"/>
      <c r="D194" s="1083"/>
      <c r="E194" s="1083"/>
      <c r="F194" s="1083"/>
      <c r="G194" s="1083"/>
      <c r="H194" s="1083"/>
      <c r="I194" s="1083"/>
      <c r="J194" s="1083"/>
      <c r="K194" s="1083"/>
      <c r="L194" s="1083"/>
      <c r="M194" s="1083"/>
      <c r="N194" s="1083"/>
      <c r="O194" s="1083"/>
      <c r="P194" s="1083"/>
      <c r="Q194" s="1083"/>
      <c r="R194" s="1083"/>
      <c r="S194" s="1083"/>
      <c r="T194" s="1083"/>
      <c r="U194" s="1083"/>
      <c r="V194" s="1083"/>
      <c r="W194" s="1083"/>
      <c r="X194" s="1083"/>
      <c r="Y194" s="1083"/>
      <c r="Z194" s="1083"/>
      <c r="AA194" s="1083"/>
      <c r="AB194" s="1083"/>
      <c r="AC194" s="1083"/>
      <c r="AD194" s="1083"/>
      <c r="AE194" s="1083"/>
      <c r="AF194" s="1083"/>
      <c r="AG194" s="1083"/>
      <c r="AH194" s="1083"/>
      <c r="AI194" s="1083"/>
      <c r="AJ194" s="1083"/>
      <c r="AK194" s="1083"/>
      <c r="AL194" s="1083"/>
      <c r="AM194" s="1083"/>
      <c r="AN194" s="1083"/>
      <c r="AO194" s="1083"/>
      <c r="AP194" s="1083"/>
      <c r="AQ194" s="1083"/>
      <c r="AR194" s="1083"/>
      <c r="AS194" s="1083"/>
      <c r="AT194" s="1083"/>
      <c r="AU194" s="1083"/>
      <c r="AV194" s="1083"/>
      <c r="AW194" s="1083"/>
      <c r="AX194" s="1083"/>
      <c r="AY194" s="1083"/>
      <c r="AZ194" s="1083"/>
      <c r="BA194" s="119"/>
    </row>
    <row r="195" spans="1:57" s="11" customFormat="1" ht="8.1" customHeight="1" x14ac:dyDescent="0.25">
      <c r="A195" s="119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119"/>
    </row>
    <row r="196" spans="1:57" s="11" customFormat="1" ht="24.95" customHeight="1" x14ac:dyDescent="0.25">
      <c r="A196" s="150"/>
      <c r="B196" s="1107" t="s">
        <v>2</v>
      </c>
      <c r="C196" s="1107"/>
      <c r="D196" s="1107"/>
      <c r="E196" s="1107"/>
      <c r="F196" s="1107"/>
      <c r="G196" s="1107"/>
      <c r="H196" s="1107"/>
      <c r="I196" s="1107"/>
      <c r="J196" s="1107"/>
      <c r="K196" s="1107"/>
      <c r="L196" s="1107"/>
      <c r="M196" s="1107"/>
      <c r="N196" s="1107"/>
      <c r="O196" s="1107"/>
      <c r="P196" s="1107"/>
      <c r="Q196" s="1107"/>
      <c r="R196" s="1118"/>
      <c r="S196" s="897" t="s">
        <v>508</v>
      </c>
      <c r="T196" s="879"/>
      <c r="U196" s="897" t="s">
        <v>769</v>
      </c>
      <c r="V196" s="879"/>
      <c r="W196" s="897" t="s">
        <v>50</v>
      </c>
      <c r="X196" s="878"/>
      <c r="Y196" s="878"/>
      <c r="Z196" s="878"/>
      <c r="AA196" s="878"/>
      <c r="AB196" s="879"/>
      <c r="AC196" s="894" t="s">
        <v>215</v>
      </c>
      <c r="AD196" s="894"/>
      <c r="AE196" s="894"/>
      <c r="AF196" s="894"/>
      <c r="AG196" s="894"/>
      <c r="AH196" s="894"/>
      <c r="AI196" s="894" t="s">
        <v>43</v>
      </c>
      <c r="AJ196" s="894"/>
      <c r="AK196" s="894"/>
      <c r="AL196" s="894"/>
      <c r="AM196" s="894"/>
      <c r="AN196" s="894"/>
      <c r="AO196" s="1107" t="s">
        <v>99</v>
      </c>
      <c r="AP196" s="1107"/>
      <c r="AQ196" s="1107"/>
      <c r="AR196" s="1107"/>
      <c r="AS196" s="1107"/>
      <c r="AT196" s="1107"/>
      <c r="AU196" s="1107"/>
      <c r="AV196" s="1107"/>
      <c r="AW196" s="1107"/>
      <c r="AX196" s="1107"/>
      <c r="AY196" s="1107"/>
      <c r="AZ196" s="1107"/>
      <c r="BA196" s="150"/>
    </row>
    <row r="197" spans="1:57" s="11" customFormat="1" ht="15.75" customHeight="1" x14ac:dyDescent="0.25">
      <c r="A197" s="150"/>
      <c r="B197" s="1119"/>
      <c r="C197" s="1119"/>
      <c r="D197" s="1119"/>
      <c r="E197" s="1119"/>
      <c r="F197" s="1119"/>
      <c r="G197" s="1119"/>
      <c r="H197" s="1119"/>
      <c r="I197" s="1119"/>
      <c r="J197" s="1119"/>
      <c r="K197" s="1119"/>
      <c r="L197" s="1119"/>
      <c r="M197" s="1119"/>
      <c r="N197" s="1119"/>
      <c r="O197" s="1119"/>
      <c r="P197" s="1119"/>
      <c r="Q197" s="1119"/>
      <c r="R197" s="1120"/>
      <c r="S197" s="898"/>
      <c r="T197" s="881"/>
      <c r="U197" s="898"/>
      <c r="V197" s="881"/>
      <c r="W197" s="899"/>
      <c r="X197" s="882"/>
      <c r="Y197" s="882"/>
      <c r="Z197" s="882"/>
      <c r="AA197" s="882"/>
      <c r="AB197" s="883"/>
      <c r="AC197" s="894"/>
      <c r="AD197" s="894"/>
      <c r="AE197" s="894"/>
      <c r="AF197" s="894"/>
      <c r="AG197" s="894"/>
      <c r="AH197" s="894"/>
      <c r="AI197" s="894"/>
      <c r="AJ197" s="894"/>
      <c r="AK197" s="894"/>
      <c r="AL197" s="894"/>
      <c r="AM197" s="894"/>
      <c r="AN197" s="894"/>
      <c r="AO197" s="1109"/>
      <c r="AP197" s="1109"/>
      <c r="AQ197" s="1109"/>
      <c r="AR197" s="1109"/>
      <c r="AS197" s="1109"/>
      <c r="AT197" s="1109"/>
      <c r="AU197" s="1109"/>
      <c r="AV197" s="1109"/>
      <c r="AW197" s="1109"/>
      <c r="AX197" s="1109"/>
      <c r="AY197" s="1109"/>
      <c r="AZ197" s="1109"/>
      <c r="BA197" s="150"/>
    </row>
    <row r="198" spans="1:57" s="11" customFormat="1" ht="123.75" customHeight="1" x14ac:dyDescent="0.25">
      <c r="A198" s="150"/>
      <c r="B198" s="1109"/>
      <c r="C198" s="1109"/>
      <c r="D198" s="1109"/>
      <c r="E198" s="1109"/>
      <c r="F198" s="1109"/>
      <c r="G198" s="1109"/>
      <c r="H198" s="1109"/>
      <c r="I198" s="1109"/>
      <c r="J198" s="1109"/>
      <c r="K198" s="1109"/>
      <c r="L198" s="1109"/>
      <c r="M198" s="1109"/>
      <c r="N198" s="1109"/>
      <c r="O198" s="1109"/>
      <c r="P198" s="1109"/>
      <c r="Q198" s="1109"/>
      <c r="R198" s="1121"/>
      <c r="S198" s="899"/>
      <c r="T198" s="883"/>
      <c r="U198" s="899"/>
      <c r="V198" s="883"/>
      <c r="W198" s="1103" t="s">
        <v>51</v>
      </c>
      <c r="X198" s="1104"/>
      <c r="Y198" s="1105"/>
      <c r="Z198" s="1103" t="s">
        <v>52</v>
      </c>
      <c r="AA198" s="1104"/>
      <c r="AB198" s="1105"/>
      <c r="AC198" s="1103" t="s">
        <v>51</v>
      </c>
      <c r="AD198" s="1104"/>
      <c r="AE198" s="1105"/>
      <c r="AF198" s="1103" t="s">
        <v>52</v>
      </c>
      <c r="AG198" s="1104"/>
      <c r="AH198" s="1105"/>
      <c r="AI198" s="1103" t="s">
        <v>51</v>
      </c>
      <c r="AJ198" s="1104"/>
      <c r="AK198" s="1105"/>
      <c r="AL198" s="1103" t="s">
        <v>52</v>
      </c>
      <c r="AM198" s="1104"/>
      <c r="AN198" s="1105"/>
      <c r="AO198" s="1103" t="s">
        <v>239</v>
      </c>
      <c r="AP198" s="1104"/>
      <c r="AQ198" s="1105"/>
      <c r="AR198" s="1103" t="s">
        <v>476</v>
      </c>
      <c r="AS198" s="1104"/>
      <c r="AT198" s="1105"/>
      <c r="AU198" s="1103" t="s">
        <v>237</v>
      </c>
      <c r="AV198" s="1104"/>
      <c r="AW198" s="1105"/>
      <c r="AX198" s="1103" t="s">
        <v>238</v>
      </c>
      <c r="AY198" s="1104"/>
      <c r="AZ198" s="1104"/>
      <c r="BA198" s="150"/>
    </row>
    <row r="199" spans="1:57" s="349" customFormat="1" ht="11.25" customHeight="1" thickBot="1" x14ac:dyDescent="0.25">
      <c r="A199" s="363"/>
      <c r="B199" s="1059">
        <v>1</v>
      </c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059"/>
      <c r="Q199" s="1059"/>
      <c r="R199" s="1074"/>
      <c r="S199" s="1110">
        <v>2</v>
      </c>
      <c r="T199" s="1111"/>
      <c r="U199" s="1004">
        <v>3</v>
      </c>
      <c r="V199" s="1004"/>
      <c r="W199" s="1110">
        <v>4</v>
      </c>
      <c r="X199" s="1111"/>
      <c r="Y199" s="1111"/>
      <c r="Z199" s="1004">
        <v>5</v>
      </c>
      <c r="AA199" s="1004"/>
      <c r="AB199" s="1004"/>
      <c r="AC199" s="1004">
        <v>6</v>
      </c>
      <c r="AD199" s="1004"/>
      <c r="AE199" s="1004"/>
      <c r="AF199" s="1004">
        <v>7</v>
      </c>
      <c r="AG199" s="1004"/>
      <c r="AH199" s="1004"/>
      <c r="AI199" s="1004">
        <v>8</v>
      </c>
      <c r="AJ199" s="1004"/>
      <c r="AK199" s="1004"/>
      <c r="AL199" s="1004">
        <v>9</v>
      </c>
      <c r="AM199" s="1004"/>
      <c r="AN199" s="1004"/>
      <c r="AO199" s="1004">
        <v>10</v>
      </c>
      <c r="AP199" s="1004"/>
      <c r="AQ199" s="1004"/>
      <c r="AR199" s="1004">
        <v>11</v>
      </c>
      <c r="AS199" s="1004"/>
      <c r="AT199" s="1004"/>
      <c r="AU199" s="775">
        <v>12</v>
      </c>
      <c r="AV199" s="775"/>
      <c r="AW199" s="775"/>
      <c r="AX199" s="785">
        <v>13</v>
      </c>
      <c r="AY199" s="785"/>
      <c r="AZ199" s="785"/>
      <c r="BA199" s="363"/>
    </row>
    <row r="200" spans="1:57" s="11" customFormat="1" ht="52.5" customHeight="1" x14ac:dyDescent="0.25">
      <c r="A200" s="150"/>
      <c r="B200" s="977" t="s">
        <v>53</v>
      </c>
      <c r="C200" s="977"/>
      <c r="D200" s="977"/>
      <c r="E200" s="977"/>
      <c r="F200" s="977"/>
      <c r="G200" s="977"/>
      <c r="H200" s="977"/>
      <c r="I200" s="977"/>
      <c r="J200" s="977"/>
      <c r="K200" s="977"/>
      <c r="L200" s="977"/>
      <c r="M200" s="977"/>
      <c r="N200" s="977"/>
      <c r="O200" s="977"/>
      <c r="P200" s="977"/>
      <c r="Q200" s="977"/>
      <c r="R200" s="977"/>
      <c r="S200" s="915" t="s">
        <v>119</v>
      </c>
      <c r="T200" s="916"/>
      <c r="U200" s="1044"/>
      <c r="V200" s="1044"/>
      <c r="W200" s="1178"/>
      <c r="X200" s="1179"/>
      <c r="Y200" s="1179"/>
      <c r="Z200" s="1128"/>
      <c r="AA200" s="1128"/>
      <c r="AB200" s="1128"/>
      <c r="AC200" s="1128"/>
      <c r="AD200" s="1128"/>
      <c r="AE200" s="1128"/>
      <c r="AF200" s="1128"/>
      <c r="AG200" s="1128"/>
      <c r="AH200" s="1128"/>
      <c r="AI200" s="1128"/>
      <c r="AJ200" s="1128"/>
      <c r="AK200" s="1128"/>
      <c r="AL200" s="1128"/>
      <c r="AM200" s="1128"/>
      <c r="AN200" s="1128"/>
      <c r="AO200" s="1128"/>
      <c r="AP200" s="1128"/>
      <c r="AQ200" s="1128"/>
      <c r="AR200" s="1128"/>
      <c r="AS200" s="1128"/>
      <c r="AT200" s="1128"/>
      <c r="AU200" s="1129"/>
      <c r="AV200" s="1129"/>
      <c r="AW200" s="1129"/>
      <c r="AX200" s="1130"/>
      <c r="AY200" s="1130"/>
      <c r="AZ200" s="1131"/>
      <c r="BA200" s="119"/>
    </row>
    <row r="201" spans="1:57" s="11" customFormat="1" ht="32.1" customHeight="1" x14ac:dyDescent="0.25">
      <c r="A201" s="150"/>
      <c r="B201" s="1090" t="s">
        <v>334</v>
      </c>
      <c r="C201" s="1090"/>
      <c r="D201" s="1090"/>
      <c r="E201" s="1090"/>
      <c r="F201" s="1090"/>
      <c r="G201" s="1090"/>
      <c r="H201" s="1090"/>
      <c r="I201" s="1090"/>
      <c r="J201" s="1090"/>
      <c r="K201" s="1090"/>
      <c r="L201" s="1090"/>
      <c r="M201" s="1090"/>
      <c r="N201" s="1090"/>
      <c r="O201" s="1090"/>
      <c r="P201" s="1090"/>
      <c r="Q201" s="1090"/>
      <c r="R201" s="1090"/>
      <c r="S201" s="907" t="s">
        <v>120</v>
      </c>
      <c r="T201" s="908"/>
      <c r="U201" s="1006"/>
      <c r="V201" s="1006"/>
      <c r="W201" s="1106"/>
      <c r="X201" s="1107"/>
      <c r="Y201" s="1107"/>
      <c r="Z201" s="1125"/>
      <c r="AA201" s="1125"/>
      <c r="AB201" s="1125"/>
      <c r="AC201" s="1125"/>
      <c r="AD201" s="1125"/>
      <c r="AE201" s="1125"/>
      <c r="AF201" s="1125"/>
      <c r="AG201" s="1125"/>
      <c r="AH201" s="1125"/>
      <c r="AI201" s="1125"/>
      <c r="AJ201" s="1125"/>
      <c r="AK201" s="1125"/>
      <c r="AL201" s="1125"/>
      <c r="AM201" s="1125"/>
      <c r="AN201" s="1125"/>
      <c r="AO201" s="1125"/>
      <c r="AP201" s="1125"/>
      <c r="AQ201" s="1125"/>
      <c r="AR201" s="1125"/>
      <c r="AS201" s="1125"/>
      <c r="AT201" s="1125"/>
      <c r="AU201" s="1126"/>
      <c r="AV201" s="1126"/>
      <c r="AW201" s="1126"/>
      <c r="AX201" s="878"/>
      <c r="AY201" s="878"/>
      <c r="AZ201" s="1127"/>
      <c r="BA201" s="119"/>
    </row>
    <row r="202" spans="1:57" s="11" customFormat="1" ht="32.1" customHeight="1" x14ac:dyDescent="0.25">
      <c r="A202" s="150"/>
      <c r="B202" s="1099" t="s">
        <v>340</v>
      </c>
      <c r="C202" s="1100"/>
      <c r="D202" s="1100"/>
      <c r="E202" s="1100"/>
      <c r="F202" s="1100"/>
      <c r="G202" s="1100"/>
      <c r="H202" s="1100"/>
      <c r="I202" s="1100"/>
      <c r="J202" s="1100"/>
      <c r="K202" s="1100"/>
      <c r="L202" s="1100"/>
      <c r="M202" s="1100"/>
      <c r="N202" s="1100"/>
      <c r="O202" s="1100"/>
      <c r="P202" s="1100"/>
      <c r="Q202" s="1100"/>
      <c r="R202" s="1100"/>
      <c r="S202" s="907" t="s">
        <v>121</v>
      </c>
      <c r="T202" s="908"/>
      <c r="U202" s="1006"/>
      <c r="V202" s="1006"/>
      <c r="W202" s="1106"/>
      <c r="X202" s="1107"/>
      <c r="Y202" s="1107"/>
      <c r="Z202" s="1125"/>
      <c r="AA202" s="1125"/>
      <c r="AB202" s="1125"/>
      <c r="AC202" s="1125"/>
      <c r="AD202" s="1125"/>
      <c r="AE202" s="1125"/>
      <c r="AF202" s="1125"/>
      <c r="AG202" s="1125"/>
      <c r="AH202" s="1125"/>
      <c r="AI202" s="1125"/>
      <c r="AJ202" s="1125"/>
      <c r="AK202" s="1125"/>
      <c r="AL202" s="1125"/>
      <c r="AM202" s="1125"/>
      <c r="AN202" s="1125"/>
      <c r="AO202" s="1125"/>
      <c r="AP202" s="1125"/>
      <c r="AQ202" s="1125"/>
      <c r="AR202" s="1125"/>
      <c r="AS202" s="1125"/>
      <c r="AT202" s="1125"/>
      <c r="AU202" s="1126"/>
      <c r="AV202" s="1126"/>
      <c r="AW202" s="1126"/>
      <c r="AX202" s="878"/>
      <c r="AY202" s="878"/>
      <c r="AZ202" s="1127"/>
      <c r="BA202" s="119"/>
    </row>
    <row r="203" spans="1:57" s="11" customFormat="1" ht="18" customHeight="1" thickBot="1" x14ac:dyDescent="0.3">
      <c r="A203" s="150"/>
      <c r="B203" s="1090" t="s">
        <v>336</v>
      </c>
      <c r="C203" s="1090"/>
      <c r="D203" s="1090"/>
      <c r="E203" s="1090"/>
      <c r="F203" s="1090"/>
      <c r="G203" s="1090"/>
      <c r="H203" s="1090"/>
      <c r="I203" s="1090"/>
      <c r="J203" s="1090"/>
      <c r="K203" s="1090"/>
      <c r="L203" s="1090"/>
      <c r="M203" s="1090"/>
      <c r="N203" s="1090"/>
      <c r="O203" s="1090"/>
      <c r="P203" s="1090"/>
      <c r="Q203" s="1090"/>
      <c r="R203" s="1090"/>
      <c r="S203" s="1054" t="s">
        <v>125</v>
      </c>
      <c r="T203" s="1055"/>
      <c r="U203" s="1112"/>
      <c r="V203" s="1112"/>
      <c r="W203" s="1113"/>
      <c r="X203" s="1114"/>
      <c r="Y203" s="1114"/>
      <c r="Z203" s="1112"/>
      <c r="AA203" s="1112"/>
      <c r="AB203" s="1112"/>
      <c r="AC203" s="1112"/>
      <c r="AD203" s="1112"/>
      <c r="AE203" s="1112"/>
      <c r="AF203" s="1112"/>
      <c r="AG203" s="1112"/>
      <c r="AH203" s="1112"/>
      <c r="AI203" s="1112"/>
      <c r="AJ203" s="1112"/>
      <c r="AK203" s="1112"/>
      <c r="AL203" s="1112"/>
      <c r="AM203" s="1112"/>
      <c r="AN203" s="1112"/>
      <c r="AO203" s="1112"/>
      <c r="AP203" s="1112"/>
      <c r="AQ203" s="1112"/>
      <c r="AR203" s="1112"/>
      <c r="AS203" s="1112"/>
      <c r="AT203" s="1112"/>
      <c r="AU203" s="1002"/>
      <c r="AV203" s="1002"/>
      <c r="AW203" s="1002"/>
      <c r="AX203" s="862"/>
      <c r="AY203" s="862"/>
      <c r="AZ203" s="864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5"/>
      <c r="B205" s="1181" t="s">
        <v>607</v>
      </c>
      <c r="C205" s="1116"/>
      <c r="D205" s="1116"/>
      <c r="E205" s="1116"/>
      <c r="F205" s="1116"/>
      <c r="G205" s="1116"/>
      <c r="H205" s="1116"/>
      <c r="I205" s="1116"/>
      <c r="J205" s="1116"/>
      <c r="K205" s="1116"/>
      <c r="L205" s="1116"/>
      <c r="M205" s="1116"/>
      <c r="N205" s="1116"/>
      <c r="O205" s="1116"/>
      <c r="P205" s="1116"/>
      <c r="Q205" s="1116"/>
      <c r="R205" s="1116"/>
      <c r="S205" s="1116"/>
      <c r="T205" s="1116"/>
      <c r="U205" s="1116"/>
      <c r="V205" s="1116"/>
      <c r="W205" s="1116"/>
      <c r="X205" s="1116"/>
      <c r="Y205" s="1116"/>
      <c r="Z205" s="1116"/>
      <c r="AA205" s="1116"/>
      <c r="AB205" s="1116"/>
      <c r="AC205" s="1116"/>
      <c r="AD205" s="1116"/>
      <c r="AE205" s="1116"/>
      <c r="AF205" s="1116"/>
      <c r="AG205" s="1116"/>
      <c r="AH205" s="1116"/>
      <c r="AI205" s="1116"/>
      <c r="AJ205" s="1116"/>
      <c r="AK205" s="1116"/>
      <c r="AL205" s="1116"/>
      <c r="AM205" s="1116"/>
      <c r="AN205" s="1116"/>
      <c r="AO205" s="1116"/>
      <c r="AP205" s="1116"/>
      <c r="AQ205" s="1116"/>
      <c r="AR205" s="1116"/>
      <c r="AS205" s="1116"/>
      <c r="AT205" s="1116"/>
      <c r="AU205" s="1116"/>
      <c r="AV205" s="1116"/>
      <c r="AW205" s="1116"/>
      <c r="AX205" s="1116"/>
      <c r="AY205" s="1116"/>
      <c r="AZ205" s="1116"/>
      <c r="BA205" s="1116"/>
      <c r="BB205" s="25"/>
      <c r="BC205" s="25"/>
      <c r="BD205" s="25"/>
      <c r="BE205" s="25"/>
    </row>
    <row r="206" spans="1:57" s="17" customFormat="1" ht="27" customHeight="1" x14ac:dyDescent="0.25">
      <c r="A206" s="315"/>
      <c r="B206" s="991" t="s">
        <v>509</v>
      </c>
      <c r="C206" s="1116"/>
      <c r="D206" s="1116"/>
      <c r="E206" s="1116"/>
      <c r="F206" s="1116"/>
      <c r="G206" s="1116"/>
      <c r="H206" s="1116"/>
      <c r="I206" s="1116"/>
      <c r="J206" s="1116"/>
      <c r="K206" s="1116"/>
      <c r="L206" s="1116"/>
      <c r="M206" s="1116"/>
      <c r="N206" s="1116"/>
      <c r="O206" s="1116"/>
      <c r="P206" s="1116"/>
      <c r="Q206" s="1116"/>
      <c r="R206" s="1116"/>
      <c r="S206" s="1116"/>
      <c r="T206" s="1116"/>
      <c r="U206" s="1116"/>
      <c r="V206" s="1116"/>
      <c r="W206" s="1116"/>
      <c r="X206" s="1116"/>
      <c r="Y206" s="1116"/>
      <c r="Z206" s="1116"/>
      <c r="AA206" s="1116"/>
      <c r="AB206" s="1116"/>
      <c r="AC206" s="1116"/>
      <c r="AD206" s="1116"/>
      <c r="AE206" s="1116"/>
      <c r="AF206" s="1116"/>
      <c r="AG206" s="1116"/>
      <c r="AH206" s="1116"/>
      <c r="AI206" s="1116"/>
      <c r="AJ206" s="1116"/>
      <c r="AK206" s="1116"/>
      <c r="AL206" s="1116"/>
      <c r="AM206" s="1116"/>
      <c r="AN206" s="1116"/>
      <c r="AO206" s="1116"/>
      <c r="AP206" s="1116"/>
      <c r="AQ206" s="1116"/>
      <c r="AR206" s="1116"/>
      <c r="AS206" s="1116"/>
      <c r="AT206" s="1116"/>
      <c r="AU206" s="1116"/>
      <c r="AV206" s="1116"/>
      <c r="AW206" s="1116"/>
      <c r="AX206" s="1116"/>
      <c r="AY206" s="1116"/>
      <c r="AZ206" s="1116"/>
      <c r="BA206" s="1116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  <c r="AZ207" s="328"/>
      <c r="BA207" s="119"/>
    </row>
    <row r="208" spans="1:57" s="11" customFormat="1" ht="24.95" customHeight="1" x14ac:dyDescent="0.25">
      <c r="A208" s="150"/>
      <c r="B208" s="1107" t="s">
        <v>2</v>
      </c>
      <c r="C208" s="1107"/>
      <c r="D208" s="1107"/>
      <c r="E208" s="1107"/>
      <c r="F208" s="1107"/>
      <c r="G208" s="1107"/>
      <c r="H208" s="1107"/>
      <c r="I208" s="1107"/>
      <c r="J208" s="1107"/>
      <c r="K208" s="1107"/>
      <c r="L208" s="1107"/>
      <c r="M208" s="1107"/>
      <c r="N208" s="1118"/>
      <c r="O208" s="897" t="s">
        <v>508</v>
      </c>
      <c r="P208" s="879"/>
      <c r="Q208" s="1182" t="s">
        <v>770</v>
      </c>
      <c r="R208" s="1183"/>
      <c r="S208" s="897" t="s">
        <v>50</v>
      </c>
      <c r="T208" s="878"/>
      <c r="U208" s="878"/>
      <c r="V208" s="878"/>
      <c r="W208" s="878"/>
      <c r="X208" s="879"/>
      <c r="Y208" s="897" t="s">
        <v>214</v>
      </c>
      <c r="Z208" s="878"/>
      <c r="AA208" s="878"/>
      <c r="AB208" s="878"/>
      <c r="AC208" s="878"/>
      <c r="AD208" s="879"/>
      <c r="AE208" s="878" t="s">
        <v>42</v>
      </c>
      <c r="AF208" s="878"/>
      <c r="AG208" s="878"/>
      <c r="AH208" s="879"/>
      <c r="AI208" s="894" t="s">
        <v>40</v>
      </c>
      <c r="AJ208" s="894"/>
      <c r="AK208" s="894"/>
      <c r="AL208" s="894"/>
      <c r="AM208" s="894"/>
      <c r="AN208" s="894"/>
      <c r="AO208" s="1106" t="s">
        <v>99</v>
      </c>
      <c r="AP208" s="1107"/>
      <c r="AQ208" s="1107"/>
      <c r="AR208" s="1107"/>
      <c r="AS208" s="1107"/>
      <c r="AT208" s="1107"/>
      <c r="AU208" s="1107"/>
      <c r="AV208" s="1107"/>
      <c r="AW208" s="1107"/>
      <c r="AX208" s="1107"/>
      <c r="AY208" s="1107"/>
      <c r="AZ208" s="1107"/>
      <c r="BA208" s="150"/>
    </row>
    <row r="209" spans="1:90" s="11" customFormat="1" ht="24.95" customHeight="1" x14ac:dyDescent="0.25">
      <c r="A209" s="150"/>
      <c r="B209" s="1119"/>
      <c r="C209" s="1119"/>
      <c r="D209" s="1119"/>
      <c r="E209" s="1119"/>
      <c r="F209" s="1119"/>
      <c r="G209" s="1119"/>
      <c r="H209" s="1119"/>
      <c r="I209" s="1119"/>
      <c r="J209" s="1119"/>
      <c r="K209" s="1119"/>
      <c r="L209" s="1119"/>
      <c r="M209" s="1119"/>
      <c r="N209" s="1120"/>
      <c r="O209" s="898"/>
      <c r="P209" s="881"/>
      <c r="Q209" s="1184"/>
      <c r="R209" s="1185"/>
      <c r="S209" s="899"/>
      <c r="T209" s="882"/>
      <c r="U209" s="882"/>
      <c r="V209" s="882"/>
      <c r="W209" s="882"/>
      <c r="X209" s="883"/>
      <c r="Y209" s="899"/>
      <c r="Z209" s="882"/>
      <c r="AA209" s="882"/>
      <c r="AB209" s="882"/>
      <c r="AC209" s="882"/>
      <c r="AD209" s="883"/>
      <c r="AE209" s="880"/>
      <c r="AF209" s="880"/>
      <c r="AG209" s="880"/>
      <c r="AH209" s="881"/>
      <c r="AI209" s="894"/>
      <c r="AJ209" s="894"/>
      <c r="AK209" s="894"/>
      <c r="AL209" s="894"/>
      <c r="AM209" s="894"/>
      <c r="AN209" s="894"/>
      <c r="AO209" s="1108"/>
      <c r="AP209" s="1109"/>
      <c r="AQ209" s="1109"/>
      <c r="AR209" s="1109"/>
      <c r="AS209" s="1109"/>
      <c r="AT209" s="1109"/>
      <c r="AU209" s="1109"/>
      <c r="AV209" s="1109"/>
      <c r="AW209" s="1109"/>
      <c r="AX209" s="1109"/>
      <c r="AY209" s="1109"/>
      <c r="AZ209" s="1109"/>
      <c r="BA209" s="150"/>
    </row>
    <row r="210" spans="1:90" s="11" customFormat="1" ht="129" customHeight="1" x14ac:dyDescent="0.25">
      <c r="A210" s="150"/>
      <c r="B210" s="1109"/>
      <c r="C210" s="1109"/>
      <c r="D210" s="1109"/>
      <c r="E210" s="1109"/>
      <c r="F210" s="1109"/>
      <c r="G210" s="1109"/>
      <c r="H210" s="1109"/>
      <c r="I210" s="1109"/>
      <c r="J210" s="1109"/>
      <c r="K210" s="1109"/>
      <c r="L210" s="1109"/>
      <c r="M210" s="1109"/>
      <c r="N210" s="1121"/>
      <c r="O210" s="899"/>
      <c r="P210" s="883"/>
      <c r="Q210" s="1186"/>
      <c r="R210" s="1187"/>
      <c r="S210" s="1103" t="s">
        <v>51</v>
      </c>
      <c r="T210" s="1104"/>
      <c r="U210" s="1105"/>
      <c r="V210" s="1103" t="s">
        <v>52</v>
      </c>
      <c r="W210" s="1104"/>
      <c r="X210" s="1105"/>
      <c r="Y210" s="1103" t="s">
        <v>51</v>
      </c>
      <c r="Z210" s="1104"/>
      <c r="AA210" s="1105"/>
      <c r="AB210" s="1103" t="s">
        <v>52</v>
      </c>
      <c r="AC210" s="1104"/>
      <c r="AD210" s="1105"/>
      <c r="AE210" s="882"/>
      <c r="AF210" s="882"/>
      <c r="AG210" s="882"/>
      <c r="AH210" s="883"/>
      <c r="AI210" s="1103" t="s">
        <v>51</v>
      </c>
      <c r="AJ210" s="1104"/>
      <c r="AK210" s="1105"/>
      <c r="AL210" s="1103" t="s">
        <v>52</v>
      </c>
      <c r="AM210" s="1104"/>
      <c r="AN210" s="1105"/>
      <c r="AO210" s="1103" t="s">
        <v>240</v>
      </c>
      <c r="AP210" s="1104"/>
      <c r="AQ210" s="1105"/>
      <c r="AR210" s="1103" t="s">
        <v>481</v>
      </c>
      <c r="AS210" s="1104"/>
      <c r="AT210" s="1105"/>
      <c r="AU210" s="1103" t="s">
        <v>241</v>
      </c>
      <c r="AV210" s="1104"/>
      <c r="AW210" s="1105"/>
      <c r="AX210" s="1103" t="s">
        <v>242</v>
      </c>
      <c r="AY210" s="1104"/>
      <c r="AZ210" s="1104"/>
      <c r="BA210" s="150"/>
      <c r="BZ210" s="11" t="s">
        <v>20</v>
      </c>
      <c r="CL210" s="12"/>
    </row>
    <row r="211" spans="1:90" s="349" customFormat="1" ht="11.25" customHeight="1" thickBot="1" x14ac:dyDescent="0.25">
      <c r="A211" s="363"/>
      <c r="B211" s="1059">
        <v>1</v>
      </c>
      <c r="C211" s="1059"/>
      <c r="D211" s="1059"/>
      <c r="E211" s="1059"/>
      <c r="F211" s="1059"/>
      <c r="G211" s="1059"/>
      <c r="H211" s="1059"/>
      <c r="I211" s="1059"/>
      <c r="J211" s="1059"/>
      <c r="K211" s="1059"/>
      <c r="L211" s="1059"/>
      <c r="M211" s="1059"/>
      <c r="N211" s="1074"/>
      <c r="O211" s="1110">
        <v>2</v>
      </c>
      <c r="P211" s="1111"/>
      <c r="Q211" s="1004">
        <v>3</v>
      </c>
      <c r="R211" s="1004"/>
      <c r="S211" s="1004">
        <v>4</v>
      </c>
      <c r="T211" s="1004"/>
      <c r="U211" s="1004"/>
      <c r="V211" s="1004">
        <v>5</v>
      </c>
      <c r="W211" s="1004"/>
      <c r="X211" s="1004"/>
      <c r="Y211" s="1004">
        <v>6</v>
      </c>
      <c r="Z211" s="1004"/>
      <c r="AA211" s="1004"/>
      <c r="AB211" s="1004">
        <v>7</v>
      </c>
      <c r="AC211" s="1004"/>
      <c r="AD211" s="1004"/>
      <c r="AE211" s="1004">
        <v>8</v>
      </c>
      <c r="AF211" s="1004"/>
      <c r="AG211" s="1004"/>
      <c r="AH211" s="1004"/>
      <c r="AI211" s="1111">
        <v>9</v>
      </c>
      <c r="AJ211" s="1111"/>
      <c r="AK211" s="1064"/>
      <c r="AL211" s="1110">
        <v>10</v>
      </c>
      <c r="AM211" s="1111"/>
      <c r="AN211" s="1064"/>
      <c r="AO211" s="1110">
        <v>11</v>
      </c>
      <c r="AP211" s="1111"/>
      <c r="AQ211" s="1064"/>
      <c r="AR211" s="1110">
        <v>12</v>
      </c>
      <c r="AS211" s="1111"/>
      <c r="AT211" s="1064"/>
      <c r="AU211" s="1110">
        <v>13</v>
      </c>
      <c r="AV211" s="1111"/>
      <c r="AW211" s="1064"/>
      <c r="AX211" s="784">
        <v>14</v>
      </c>
      <c r="AY211" s="785"/>
      <c r="AZ211" s="785"/>
      <c r="BA211" s="363"/>
    </row>
    <row r="212" spans="1:90" s="11" customFormat="1" ht="66.75" customHeight="1" x14ac:dyDescent="0.25">
      <c r="A212" s="150"/>
      <c r="B212" s="1029" t="s">
        <v>54</v>
      </c>
      <c r="C212" s="1029"/>
      <c r="D212" s="1029"/>
      <c r="E212" s="1029"/>
      <c r="F212" s="1029"/>
      <c r="G212" s="1029"/>
      <c r="H212" s="1029"/>
      <c r="I212" s="1029"/>
      <c r="J212" s="1029"/>
      <c r="K212" s="1029"/>
      <c r="L212" s="1029"/>
      <c r="M212" s="1029"/>
      <c r="N212" s="1029"/>
      <c r="O212" s="915" t="s">
        <v>119</v>
      </c>
      <c r="P212" s="916"/>
      <c r="Q212" s="1044"/>
      <c r="R212" s="1044"/>
      <c r="S212" s="1044"/>
      <c r="T212" s="1044"/>
      <c r="U212" s="1044"/>
      <c r="V212" s="1044"/>
      <c r="W212" s="1044"/>
      <c r="X212" s="1044"/>
      <c r="Y212" s="1044"/>
      <c r="Z212" s="1044"/>
      <c r="AA212" s="1044"/>
      <c r="AB212" s="1044"/>
      <c r="AC212" s="1044"/>
      <c r="AD212" s="1044"/>
      <c r="AE212" s="1044"/>
      <c r="AF212" s="1044"/>
      <c r="AG212" s="1044"/>
      <c r="AH212" s="1044"/>
      <c r="AI212" s="1096"/>
      <c r="AJ212" s="1097"/>
      <c r="AK212" s="1098"/>
      <c r="AL212" s="1096"/>
      <c r="AM212" s="1097"/>
      <c r="AN212" s="1098"/>
      <c r="AO212" s="1096"/>
      <c r="AP212" s="1097"/>
      <c r="AQ212" s="1098"/>
      <c r="AR212" s="1096"/>
      <c r="AS212" s="1097"/>
      <c r="AT212" s="1098"/>
      <c r="AU212" s="1096"/>
      <c r="AV212" s="1097"/>
      <c r="AW212" s="1098"/>
      <c r="AX212" s="869"/>
      <c r="AY212" s="870"/>
      <c r="AZ212" s="872"/>
      <c r="BA212" s="119"/>
    </row>
    <row r="213" spans="1:90" s="11" customFormat="1" ht="42" customHeight="1" x14ac:dyDescent="0.25">
      <c r="A213" s="150"/>
      <c r="B213" s="1090" t="s">
        <v>334</v>
      </c>
      <c r="C213" s="1090"/>
      <c r="D213" s="1090"/>
      <c r="E213" s="1090"/>
      <c r="F213" s="1090"/>
      <c r="G213" s="1090"/>
      <c r="H213" s="1090"/>
      <c r="I213" s="1090"/>
      <c r="J213" s="1090"/>
      <c r="K213" s="1090"/>
      <c r="L213" s="1090"/>
      <c r="M213" s="1090"/>
      <c r="N213" s="1091"/>
      <c r="O213" s="907" t="s">
        <v>120</v>
      </c>
      <c r="P213" s="908"/>
      <c r="Q213" s="1006"/>
      <c r="R213" s="1006"/>
      <c r="S213" s="1006"/>
      <c r="T213" s="1006"/>
      <c r="U213" s="1006"/>
      <c r="V213" s="1006"/>
      <c r="W213" s="1006"/>
      <c r="X213" s="1006"/>
      <c r="Y213" s="1006"/>
      <c r="Z213" s="1006"/>
      <c r="AA213" s="1006"/>
      <c r="AB213" s="1006"/>
      <c r="AC213" s="1006"/>
      <c r="AD213" s="1006"/>
      <c r="AE213" s="1006"/>
      <c r="AF213" s="1006"/>
      <c r="AG213" s="1006"/>
      <c r="AH213" s="1006"/>
      <c r="AI213" s="1095"/>
      <c r="AJ213" s="905"/>
      <c r="AK213" s="906"/>
      <c r="AL213" s="1095"/>
      <c r="AM213" s="905"/>
      <c r="AN213" s="906"/>
      <c r="AO213" s="1095"/>
      <c r="AP213" s="905"/>
      <c r="AQ213" s="906"/>
      <c r="AR213" s="1095"/>
      <c r="AS213" s="905"/>
      <c r="AT213" s="906"/>
      <c r="AU213" s="1095"/>
      <c r="AV213" s="905"/>
      <c r="AW213" s="906"/>
      <c r="AX213" s="1095"/>
      <c r="AY213" s="905"/>
      <c r="AZ213" s="1042"/>
      <c r="BA213" s="119"/>
    </row>
    <row r="214" spans="1:90" s="11" customFormat="1" ht="27" customHeight="1" x14ac:dyDescent="0.25">
      <c r="A214" s="150"/>
      <c r="B214" s="1099" t="s">
        <v>335</v>
      </c>
      <c r="C214" s="1100"/>
      <c r="D214" s="1100"/>
      <c r="E214" s="1100"/>
      <c r="F214" s="1100"/>
      <c r="G214" s="1100"/>
      <c r="H214" s="1100"/>
      <c r="I214" s="1100"/>
      <c r="J214" s="1100"/>
      <c r="K214" s="1100"/>
      <c r="L214" s="1100"/>
      <c r="M214" s="1100"/>
      <c r="N214" s="1123"/>
      <c r="O214" s="907" t="s">
        <v>121</v>
      </c>
      <c r="P214" s="908"/>
      <c r="Q214" s="1006"/>
      <c r="R214" s="1006"/>
      <c r="S214" s="1006"/>
      <c r="T214" s="1006"/>
      <c r="U214" s="1006"/>
      <c r="V214" s="1006"/>
      <c r="W214" s="1006"/>
      <c r="X214" s="1006"/>
      <c r="Y214" s="1006"/>
      <c r="Z214" s="1006"/>
      <c r="AA214" s="1006"/>
      <c r="AB214" s="1006"/>
      <c r="AC214" s="1006"/>
      <c r="AD214" s="1006"/>
      <c r="AE214" s="1006"/>
      <c r="AF214" s="1006"/>
      <c r="AG214" s="1006"/>
      <c r="AH214" s="1006"/>
      <c r="AI214" s="1095"/>
      <c r="AJ214" s="905"/>
      <c r="AK214" s="906"/>
      <c r="AL214" s="1095"/>
      <c r="AM214" s="905"/>
      <c r="AN214" s="906"/>
      <c r="AO214" s="1095"/>
      <c r="AP214" s="905"/>
      <c r="AQ214" s="906"/>
      <c r="AR214" s="1095"/>
      <c r="AS214" s="905"/>
      <c r="AT214" s="906"/>
      <c r="AU214" s="1095"/>
      <c r="AV214" s="905"/>
      <c r="AW214" s="906"/>
      <c r="AX214" s="1095"/>
      <c r="AY214" s="905"/>
      <c r="AZ214" s="1042"/>
      <c r="BA214" s="119"/>
    </row>
    <row r="215" spans="1:90" s="11" customFormat="1" ht="18" customHeight="1" thickBot="1" x14ac:dyDescent="0.3">
      <c r="A215" s="150"/>
      <c r="B215" s="1090" t="s">
        <v>336</v>
      </c>
      <c r="C215" s="1090"/>
      <c r="D215" s="1090"/>
      <c r="E215" s="1090"/>
      <c r="F215" s="1090"/>
      <c r="G215" s="1090"/>
      <c r="H215" s="1090"/>
      <c r="I215" s="1090"/>
      <c r="J215" s="1090"/>
      <c r="K215" s="1090"/>
      <c r="L215" s="1090"/>
      <c r="M215" s="1090"/>
      <c r="N215" s="1091"/>
      <c r="O215" s="1054" t="s">
        <v>125</v>
      </c>
      <c r="P215" s="1055"/>
      <c r="Q215" s="1112"/>
      <c r="R215" s="1112"/>
      <c r="S215" s="1112"/>
      <c r="T215" s="1112"/>
      <c r="U215" s="1112"/>
      <c r="V215" s="1112"/>
      <c r="W215" s="1112"/>
      <c r="X215" s="1112"/>
      <c r="Y215" s="1112"/>
      <c r="Z215" s="1112"/>
      <c r="AA215" s="1112"/>
      <c r="AB215" s="1112"/>
      <c r="AC215" s="1112"/>
      <c r="AD215" s="1112"/>
      <c r="AE215" s="1112"/>
      <c r="AF215" s="1112"/>
      <c r="AG215" s="1112"/>
      <c r="AH215" s="1112"/>
      <c r="AI215" s="1113"/>
      <c r="AJ215" s="1114"/>
      <c r="AK215" s="1115"/>
      <c r="AL215" s="1113"/>
      <c r="AM215" s="1114"/>
      <c r="AN215" s="1115"/>
      <c r="AO215" s="1113"/>
      <c r="AP215" s="1114"/>
      <c r="AQ215" s="1115"/>
      <c r="AR215" s="1113"/>
      <c r="AS215" s="1114"/>
      <c r="AT215" s="1115"/>
      <c r="AU215" s="1113"/>
      <c r="AV215" s="1114"/>
      <c r="AW215" s="1115"/>
      <c r="AX215" s="1113"/>
      <c r="AY215" s="1114"/>
      <c r="AZ215" s="1117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5"/>
      <c r="B217" s="991" t="s">
        <v>849</v>
      </c>
      <c r="C217" s="991"/>
      <c r="D217" s="991"/>
      <c r="E217" s="991"/>
      <c r="F217" s="991"/>
      <c r="G217" s="991"/>
      <c r="H217" s="991"/>
      <c r="I217" s="991"/>
      <c r="J217" s="991"/>
      <c r="K217" s="991"/>
      <c r="L217" s="991"/>
      <c r="M217" s="991"/>
      <c r="N217" s="991"/>
      <c r="O217" s="991"/>
      <c r="P217" s="991"/>
      <c r="Q217" s="991"/>
      <c r="R217" s="991"/>
      <c r="S217" s="991"/>
      <c r="T217" s="991"/>
      <c r="U217" s="991"/>
      <c r="V217" s="991"/>
      <c r="W217" s="991"/>
      <c r="X217" s="991"/>
      <c r="Y217" s="991"/>
      <c r="Z217" s="991"/>
      <c r="AA217" s="991"/>
      <c r="AB217" s="991"/>
      <c r="AC217" s="991"/>
      <c r="AD217" s="991"/>
      <c r="AE217" s="991"/>
      <c r="AF217" s="991"/>
      <c r="AG217" s="991"/>
      <c r="AH217" s="991"/>
      <c r="AI217" s="991"/>
      <c r="AJ217" s="991"/>
      <c r="AK217" s="991"/>
      <c r="AL217" s="991"/>
      <c r="AM217" s="991"/>
      <c r="AN217" s="991"/>
      <c r="AO217" s="991"/>
      <c r="AP217" s="991"/>
      <c r="AQ217" s="991"/>
      <c r="AR217" s="991"/>
      <c r="AS217" s="991"/>
      <c r="AT217" s="991"/>
      <c r="AU217" s="991"/>
      <c r="AV217" s="991"/>
      <c r="AW217" s="991"/>
      <c r="AX217" s="991"/>
      <c r="AY217" s="991"/>
      <c r="AZ217" s="991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119"/>
    </row>
    <row r="219" spans="1:90" s="11" customFormat="1" ht="20.25" customHeight="1" x14ac:dyDescent="0.25">
      <c r="A219" s="150"/>
      <c r="B219" s="1107" t="s">
        <v>2</v>
      </c>
      <c r="C219" s="1107"/>
      <c r="D219" s="1107"/>
      <c r="E219" s="1107"/>
      <c r="F219" s="1107"/>
      <c r="G219" s="1107"/>
      <c r="H219" s="1107"/>
      <c r="I219" s="1107"/>
      <c r="J219" s="1107"/>
      <c r="K219" s="1107"/>
      <c r="L219" s="1107"/>
      <c r="M219" s="1107"/>
      <c r="N219" s="1118"/>
      <c r="O219" s="897" t="s">
        <v>508</v>
      </c>
      <c r="P219" s="879"/>
      <c r="Q219" s="897" t="s">
        <v>770</v>
      </c>
      <c r="R219" s="879"/>
      <c r="S219" s="897" t="s">
        <v>50</v>
      </c>
      <c r="T219" s="878"/>
      <c r="U219" s="878"/>
      <c r="V219" s="878"/>
      <c r="W219" s="878"/>
      <c r="X219" s="879"/>
      <c r="Y219" s="897" t="s">
        <v>216</v>
      </c>
      <c r="Z219" s="878"/>
      <c r="AA219" s="878"/>
      <c r="AB219" s="878"/>
      <c r="AC219" s="878"/>
      <c r="AD219" s="879"/>
      <c r="AE219" s="878" t="s">
        <v>42</v>
      </c>
      <c r="AF219" s="878"/>
      <c r="AG219" s="878"/>
      <c r="AH219" s="879"/>
      <c r="AI219" s="894" t="s">
        <v>43</v>
      </c>
      <c r="AJ219" s="894"/>
      <c r="AK219" s="894"/>
      <c r="AL219" s="894"/>
      <c r="AM219" s="894"/>
      <c r="AN219" s="894"/>
      <c r="AO219" s="1106" t="s">
        <v>99</v>
      </c>
      <c r="AP219" s="1107"/>
      <c r="AQ219" s="1107"/>
      <c r="AR219" s="1107"/>
      <c r="AS219" s="1107"/>
      <c r="AT219" s="1107"/>
      <c r="AU219" s="1107"/>
      <c r="AV219" s="1107"/>
      <c r="AW219" s="1107"/>
      <c r="AX219" s="1107"/>
      <c r="AY219" s="1107"/>
      <c r="AZ219" s="1107"/>
      <c r="BA219" s="150"/>
    </row>
    <row r="220" spans="1:90" s="11" customFormat="1" ht="20.25" customHeight="1" x14ac:dyDescent="0.25">
      <c r="A220" s="150"/>
      <c r="B220" s="1119"/>
      <c r="C220" s="1119"/>
      <c r="D220" s="1119"/>
      <c r="E220" s="1119"/>
      <c r="F220" s="1119"/>
      <c r="G220" s="1119"/>
      <c r="H220" s="1119"/>
      <c r="I220" s="1119"/>
      <c r="J220" s="1119"/>
      <c r="K220" s="1119"/>
      <c r="L220" s="1119"/>
      <c r="M220" s="1119"/>
      <c r="N220" s="1120"/>
      <c r="O220" s="898"/>
      <c r="P220" s="881"/>
      <c r="Q220" s="898"/>
      <c r="R220" s="881"/>
      <c r="S220" s="899"/>
      <c r="T220" s="882"/>
      <c r="U220" s="882"/>
      <c r="V220" s="882"/>
      <c r="W220" s="882"/>
      <c r="X220" s="883"/>
      <c r="Y220" s="899"/>
      <c r="Z220" s="882"/>
      <c r="AA220" s="882"/>
      <c r="AB220" s="882"/>
      <c r="AC220" s="882"/>
      <c r="AD220" s="883"/>
      <c r="AE220" s="880"/>
      <c r="AF220" s="880"/>
      <c r="AG220" s="880"/>
      <c r="AH220" s="881"/>
      <c r="AI220" s="894"/>
      <c r="AJ220" s="894"/>
      <c r="AK220" s="894"/>
      <c r="AL220" s="894"/>
      <c r="AM220" s="894"/>
      <c r="AN220" s="894"/>
      <c r="AO220" s="1108"/>
      <c r="AP220" s="1109"/>
      <c r="AQ220" s="1109"/>
      <c r="AR220" s="1109"/>
      <c r="AS220" s="1109"/>
      <c r="AT220" s="1109"/>
      <c r="AU220" s="1109"/>
      <c r="AV220" s="1109"/>
      <c r="AW220" s="1109"/>
      <c r="AX220" s="1109"/>
      <c r="AY220" s="1109"/>
      <c r="AZ220" s="1109"/>
      <c r="BA220" s="150"/>
    </row>
    <row r="221" spans="1:90" s="11" customFormat="1" ht="116.25" customHeight="1" x14ac:dyDescent="0.25">
      <c r="A221" s="150"/>
      <c r="B221" s="1109"/>
      <c r="C221" s="1109"/>
      <c r="D221" s="1109"/>
      <c r="E221" s="1109"/>
      <c r="F221" s="1109"/>
      <c r="G221" s="1109"/>
      <c r="H221" s="1109"/>
      <c r="I221" s="1109"/>
      <c r="J221" s="1109"/>
      <c r="K221" s="1109"/>
      <c r="L221" s="1109"/>
      <c r="M221" s="1109"/>
      <c r="N221" s="1121"/>
      <c r="O221" s="899"/>
      <c r="P221" s="883"/>
      <c r="Q221" s="899"/>
      <c r="R221" s="883"/>
      <c r="S221" s="1103" t="s">
        <v>51</v>
      </c>
      <c r="T221" s="1104"/>
      <c r="U221" s="1105"/>
      <c r="V221" s="1103" t="s">
        <v>52</v>
      </c>
      <c r="W221" s="1104"/>
      <c r="X221" s="1105"/>
      <c r="Y221" s="1103" t="s">
        <v>51</v>
      </c>
      <c r="Z221" s="1104"/>
      <c r="AA221" s="1105"/>
      <c r="AB221" s="1103" t="s">
        <v>52</v>
      </c>
      <c r="AC221" s="1104"/>
      <c r="AD221" s="1105"/>
      <c r="AE221" s="882"/>
      <c r="AF221" s="882"/>
      <c r="AG221" s="882"/>
      <c r="AH221" s="883"/>
      <c r="AI221" s="1103" t="s">
        <v>51</v>
      </c>
      <c r="AJ221" s="1104"/>
      <c r="AK221" s="1105"/>
      <c r="AL221" s="1103" t="s">
        <v>52</v>
      </c>
      <c r="AM221" s="1104"/>
      <c r="AN221" s="1105"/>
      <c r="AO221" s="1103" t="s">
        <v>240</v>
      </c>
      <c r="AP221" s="1104"/>
      <c r="AQ221" s="1105"/>
      <c r="AR221" s="1103" t="s">
        <v>482</v>
      </c>
      <c r="AS221" s="1104"/>
      <c r="AT221" s="1105"/>
      <c r="AU221" s="1103" t="s">
        <v>241</v>
      </c>
      <c r="AV221" s="1104"/>
      <c r="AW221" s="1105"/>
      <c r="AX221" s="1103" t="s">
        <v>242</v>
      </c>
      <c r="AY221" s="1104"/>
      <c r="AZ221" s="1104"/>
      <c r="BA221" s="150"/>
      <c r="BZ221" s="11" t="s">
        <v>20</v>
      </c>
      <c r="CL221" s="12"/>
    </row>
    <row r="222" spans="1:90" s="349" customFormat="1" ht="11.25" customHeight="1" thickBot="1" x14ac:dyDescent="0.25">
      <c r="A222" s="363"/>
      <c r="B222" s="1059">
        <v>1</v>
      </c>
      <c r="C222" s="1059"/>
      <c r="D222" s="1059"/>
      <c r="E222" s="1059"/>
      <c r="F222" s="1059"/>
      <c r="G222" s="1059"/>
      <c r="H222" s="1059"/>
      <c r="I222" s="1059"/>
      <c r="J222" s="1059"/>
      <c r="K222" s="1059"/>
      <c r="L222" s="1059"/>
      <c r="M222" s="1059"/>
      <c r="N222" s="1074"/>
      <c r="O222" s="1110">
        <v>2</v>
      </c>
      <c r="P222" s="1111"/>
      <c r="Q222" s="1004">
        <v>3</v>
      </c>
      <c r="R222" s="1004"/>
      <c r="S222" s="1004">
        <v>4</v>
      </c>
      <c r="T222" s="1004"/>
      <c r="U222" s="1004"/>
      <c r="V222" s="1004">
        <v>5</v>
      </c>
      <c r="W222" s="1004"/>
      <c r="X222" s="1004"/>
      <c r="Y222" s="1004">
        <v>6</v>
      </c>
      <c r="Z222" s="1004"/>
      <c r="AA222" s="1004"/>
      <c r="AB222" s="1004">
        <v>7</v>
      </c>
      <c r="AC222" s="1004"/>
      <c r="AD222" s="1004"/>
      <c r="AE222" s="1004">
        <v>8</v>
      </c>
      <c r="AF222" s="1004"/>
      <c r="AG222" s="1004"/>
      <c r="AH222" s="1004"/>
      <c r="AI222" s="1111">
        <v>9</v>
      </c>
      <c r="AJ222" s="1111"/>
      <c r="AK222" s="1064"/>
      <c r="AL222" s="1110">
        <v>10</v>
      </c>
      <c r="AM222" s="1111"/>
      <c r="AN222" s="1064"/>
      <c r="AO222" s="1110">
        <v>11</v>
      </c>
      <c r="AP222" s="1111"/>
      <c r="AQ222" s="1064"/>
      <c r="AR222" s="1110">
        <v>12</v>
      </c>
      <c r="AS222" s="1111"/>
      <c r="AT222" s="1064"/>
      <c r="AU222" s="1110">
        <v>13</v>
      </c>
      <c r="AV222" s="1111"/>
      <c r="AW222" s="1064"/>
      <c r="AX222" s="784">
        <v>14</v>
      </c>
      <c r="AY222" s="785"/>
      <c r="AZ222" s="785"/>
      <c r="BA222" s="363"/>
    </row>
    <row r="223" spans="1:90" s="11" customFormat="1" ht="65.25" customHeight="1" x14ac:dyDescent="0.25">
      <c r="A223" s="150"/>
      <c r="B223" s="977" t="s">
        <v>54</v>
      </c>
      <c r="C223" s="977"/>
      <c r="D223" s="977"/>
      <c r="E223" s="977"/>
      <c r="F223" s="977"/>
      <c r="G223" s="977"/>
      <c r="H223" s="977"/>
      <c r="I223" s="977"/>
      <c r="J223" s="977"/>
      <c r="K223" s="977"/>
      <c r="L223" s="977"/>
      <c r="M223" s="977"/>
      <c r="N223" s="977"/>
      <c r="O223" s="915" t="s">
        <v>119</v>
      </c>
      <c r="P223" s="916"/>
      <c r="Q223" s="1044"/>
      <c r="R223" s="1044"/>
      <c r="S223" s="1044"/>
      <c r="T223" s="1044"/>
      <c r="U223" s="1044"/>
      <c r="V223" s="1044"/>
      <c r="W223" s="1044"/>
      <c r="X223" s="1044"/>
      <c r="Y223" s="1044"/>
      <c r="Z223" s="1044"/>
      <c r="AA223" s="1044"/>
      <c r="AB223" s="1044"/>
      <c r="AC223" s="1044"/>
      <c r="AD223" s="1044"/>
      <c r="AE223" s="1044"/>
      <c r="AF223" s="1044"/>
      <c r="AG223" s="1044"/>
      <c r="AH223" s="1044"/>
      <c r="AI223" s="1096"/>
      <c r="AJ223" s="1097"/>
      <c r="AK223" s="1098"/>
      <c r="AL223" s="1096"/>
      <c r="AM223" s="1097"/>
      <c r="AN223" s="1098"/>
      <c r="AO223" s="1096"/>
      <c r="AP223" s="1097"/>
      <c r="AQ223" s="1098"/>
      <c r="AR223" s="1096"/>
      <c r="AS223" s="1097"/>
      <c r="AT223" s="1098"/>
      <c r="AU223" s="1096"/>
      <c r="AV223" s="1097"/>
      <c r="AW223" s="1098"/>
      <c r="AX223" s="869"/>
      <c r="AY223" s="870"/>
      <c r="AZ223" s="872"/>
      <c r="BA223" s="119"/>
    </row>
    <row r="224" spans="1:90" s="11" customFormat="1" ht="38.25" customHeight="1" x14ac:dyDescent="0.25">
      <c r="A224" s="150"/>
      <c r="B224" s="1090" t="s">
        <v>334</v>
      </c>
      <c r="C224" s="1090"/>
      <c r="D224" s="1090"/>
      <c r="E224" s="1090"/>
      <c r="F224" s="1090"/>
      <c r="G224" s="1090"/>
      <c r="H224" s="1090"/>
      <c r="I224" s="1090"/>
      <c r="J224" s="1090"/>
      <c r="K224" s="1090"/>
      <c r="L224" s="1090"/>
      <c r="M224" s="1090"/>
      <c r="N224" s="1091"/>
      <c r="O224" s="907" t="s">
        <v>120</v>
      </c>
      <c r="P224" s="908"/>
      <c r="Q224" s="1006"/>
      <c r="R224" s="1006"/>
      <c r="S224" s="1006"/>
      <c r="T224" s="1006"/>
      <c r="U224" s="1006"/>
      <c r="V224" s="1006"/>
      <c r="W224" s="1006"/>
      <c r="X224" s="1006"/>
      <c r="Y224" s="1006"/>
      <c r="Z224" s="1006"/>
      <c r="AA224" s="1006"/>
      <c r="AB224" s="1006"/>
      <c r="AC224" s="1006"/>
      <c r="AD224" s="1006"/>
      <c r="AE224" s="1006"/>
      <c r="AF224" s="1006"/>
      <c r="AG224" s="1006"/>
      <c r="AH224" s="1006"/>
      <c r="AI224" s="1095"/>
      <c r="AJ224" s="905"/>
      <c r="AK224" s="906"/>
      <c r="AL224" s="1095"/>
      <c r="AM224" s="905"/>
      <c r="AN224" s="906"/>
      <c r="AO224" s="1095"/>
      <c r="AP224" s="905"/>
      <c r="AQ224" s="906"/>
      <c r="AR224" s="1095"/>
      <c r="AS224" s="905"/>
      <c r="AT224" s="906"/>
      <c r="AU224" s="1095"/>
      <c r="AV224" s="905"/>
      <c r="AW224" s="906"/>
      <c r="AX224" s="1095"/>
      <c r="AY224" s="905"/>
      <c r="AZ224" s="1042"/>
      <c r="BA224" s="119"/>
    </row>
    <row r="225" spans="1:90" s="11" customFormat="1" ht="25.5" customHeight="1" x14ac:dyDescent="0.25">
      <c r="A225" s="150"/>
      <c r="B225" s="1099" t="s">
        <v>335</v>
      </c>
      <c r="C225" s="1100"/>
      <c r="D225" s="1100"/>
      <c r="E225" s="1100"/>
      <c r="F225" s="1100"/>
      <c r="G225" s="1100"/>
      <c r="H225" s="1100"/>
      <c r="I225" s="1100"/>
      <c r="J225" s="1100"/>
      <c r="K225" s="1100"/>
      <c r="L225" s="1100"/>
      <c r="M225" s="1100"/>
      <c r="N225" s="1123"/>
      <c r="O225" s="907" t="s">
        <v>121</v>
      </c>
      <c r="P225" s="908"/>
      <c r="Q225" s="1006"/>
      <c r="R225" s="1006"/>
      <c r="S225" s="1006"/>
      <c r="T225" s="1006"/>
      <c r="U225" s="1006"/>
      <c r="V225" s="1006"/>
      <c r="W225" s="1006"/>
      <c r="X225" s="1006"/>
      <c r="Y225" s="1006"/>
      <c r="Z225" s="1006"/>
      <c r="AA225" s="1006"/>
      <c r="AB225" s="1006"/>
      <c r="AC225" s="1006"/>
      <c r="AD225" s="1006"/>
      <c r="AE225" s="1006"/>
      <c r="AF225" s="1006"/>
      <c r="AG225" s="1006"/>
      <c r="AH225" s="1006"/>
      <c r="AI225" s="1095"/>
      <c r="AJ225" s="905"/>
      <c r="AK225" s="906"/>
      <c r="AL225" s="1095"/>
      <c r="AM225" s="905"/>
      <c r="AN225" s="906"/>
      <c r="AO225" s="1095"/>
      <c r="AP225" s="905"/>
      <c r="AQ225" s="906"/>
      <c r="AR225" s="1095"/>
      <c r="AS225" s="905"/>
      <c r="AT225" s="906"/>
      <c r="AU225" s="1095"/>
      <c r="AV225" s="905"/>
      <c r="AW225" s="906"/>
      <c r="AX225" s="1095"/>
      <c r="AY225" s="905"/>
      <c r="AZ225" s="1042"/>
      <c r="BA225" s="119"/>
    </row>
    <row r="226" spans="1:90" s="11" customFormat="1" ht="21" customHeight="1" thickBot="1" x14ac:dyDescent="0.3">
      <c r="A226" s="150"/>
      <c r="B226" s="1090" t="s">
        <v>336</v>
      </c>
      <c r="C226" s="1090"/>
      <c r="D226" s="1090"/>
      <c r="E226" s="1090"/>
      <c r="F226" s="1090"/>
      <c r="G226" s="1090"/>
      <c r="H226" s="1090"/>
      <c r="I226" s="1090"/>
      <c r="J226" s="1090"/>
      <c r="K226" s="1090"/>
      <c r="L226" s="1090"/>
      <c r="M226" s="1090"/>
      <c r="N226" s="1091"/>
      <c r="O226" s="1054" t="s">
        <v>125</v>
      </c>
      <c r="P226" s="1055"/>
      <c r="Q226" s="1112"/>
      <c r="R226" s="1112"/>
      <c r="S226" s="1112"/>
      <c r="T226" s="1112"/>
      <c r="U226" s="1112"/>
      <c r="V226" s="1112"/>
      <c r="W226" s="1112"/>
      <c r="X226" s="1112"/>
      <c r="Y226" s="1112"/>
      <c r="Z226" s="1112"/>
      <c r="AA226" s="1112"/>
      <c r="AB226" s="1112"/>
      <c r="AC226" s="1112"/>
      <c r="AD226" s="1112"/>
      <c r="AE226" s="1112"/>
      <c r="AF226" s="1112"/>
      <c r="AG226" s="1112"/>
      <c r="AH226" s="1112"/>
      <c r="AI226" s="1113"/>
      <c r="AJ226" s="1114"/>
      <c r="AK226" s="1115"/>
      <c r="AL226" s="1113"/>
      <c r="AM226" s="1114"/>
      <c r="AN226" s="1115"/>
      <c r="AO226" s="1113"/>
      <c r="AP226" s="1114"/>
      <c r="AQ226" s="1115"/>
      <c r="AR226" s="1113"/>
      <c r="AS226" s="1114"/>
      <c r="AT226" s="1115"/>
      <c r="AU226" s="1113"/>
      <c r="AV226" s="1114"/>
      <c r="AW226" s="1115"/>
      <c r="AX226" s="1113"/>
      <c r="AY226" s="1114"/>
      <c r="AZ226" s="1117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5"/>
      <c r="B228" s="991" t="s">
        <v>510</v>
      </c>
      <c r="C228" s="1116"/>
      <c r="D228" s="1116"/>
      <c r="E228" s="1116"/>
      <c r="F228" s="1116"/>
      <c r="G228" s="1116"/>
      <c r="H228" s="1116"/>
      <c r="I228" s="1116"/>
      <c r="J228" s="1116"/>
      <c r="K228" s="1116"/>
      <c r="L228" s="1116"/>
      <c r="M228" s="1116"/>
      <c r="N228" s="1116"/>
      <c r="O228" s="1116"/>
      <c r="P228" s="1116"/>
      <c r="Q228" s="1116"/>
      <c r="R228" s="1116"/>
      <c r="S228" s="1116"/>
      <c r="T228" s="1116"/>
      <c r="U228" s="1116"/>
      <c r="V228" s="1116"/>
      <c r="W228" s="1116"/>
      <c r="X228" s="1116"/>
      <c r="Y228" s="1116"/>
      <c r="Z228" s="1116"/>
      <c r="AA228" s="1116"/>
      <c r="AB228" s="1116"/>
      <c r="AC228" s="1116"/>
      <c r="AD228" s="1116"/>
      <c r="AE228" s="1116"/>
      <c r="AF228" s="1116"/>
      <c r="AG228" s="1116"/>
      <c r="AH228" s="1116"/>
      <c r="AI228" s="1116"/>
      <c r="AJ228" s="1116"/>
      <c r="AK228" s="1116"/>
      <c r="AL228" s="1116"/>
      <c r="AM228" s="1116"/>
      <c r="AN228" s="1116"/>
      <c r="AO228" s="1116"/>
      <c r="AP228" s="1116"/>
      <c r="AQ228" s="1116"/>
      <c r="AR228" s="1116"/>
      <c r="AS228" s="1116"/>
      <c r="AT228" s="1116"/>
      <c r="AU228" s="1116"/>
      <c r="AV228" s="1116"/>
      <c r="AW228" s="1116"/>
      <c r="AX228" s="1116"/>
      <c r="AY228" s="1116"/>
      <c r="AZ228" s="1116"/>
      <c r="BA228" s="1116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  <c r="AZ229" s="328"/>
      <c r="BA229" s="119"/>
    </row>
    <row r="230" spans="1:90" s="11" customFormat="1" ht="18.75" customHeight="1" x14ac:dyDescent="0.25">
      <c r="A230" s="150"/>
      <c r="B230" s="1107" t="s">
        <v>2</v>
      </c>
      <c r="C230" s="1107"/>
      <c r="D230" s="1107"/>
      <c r="E230" s="1107"/>
      <c r="F230" s="1107"/>
      <c r="G230" s="1107"/>
      <c r="H230" s="1107"/>
      <c r="I230" s="1107"/>
      <c r="J230" s="1107"/>
      <c r="K230" s="1107"/>
      <c r="L230" s="1107"/>
      <c r="M230" s="1107"/>
      <c r="N230" s="1118"/>
      <c r="O230" s="897" t="s">
        <v>508</v>
      </c>
      <c r="P230" s="879"/>
      <c r="Q230" s="897" t="s">
        <v>769</v>
      </c>
      <c r="R230" s="879"/>
      <c r="S230" s="897" t="s">
        <v>50</v>
      </c>
      <c r="T230" s="878"/>
      <c r="U230" s="878"/>
      <c r="V230" s="878"/>
      <c r="W230" s="878"/>
      <c r="X230" s="879"/>
      <c r="Y230" s="897" t="s">
        <v>216</v>
      </c>
      <c r="Z230" s="878"/>
      <c r="AA230" s="878"/>
      <c r="AB230" s="878"/>
      <c r="AC230" s="878"/>
      <c r="AD230" s="879"/>
      <c r="AE230" s="878" t="s">
        <v>42</v>
      </c>
      <c r="AF230" s="878"/>
      <c r="AG230" s="878"/>
      <c r="AH230" s="879"/>
      <c r="AI230" s="894" t="s">
        <v>43</v>
      </c>
      <c r="AJ230" s="894"/>
      <c r="AK230" s="894"/>
      <c r="AL230" s="894"/>
      <c r="AM230" s="894"/>
      <c r="AN230" s="894"/>
      <c r="AO230" s="1106" t="s">
        <v>99</v>
      </c>
      <c r="AP230" s="1107"/>
      <c r="AQ230" s="1107"/>
      <c r="AR230" s="1107"/>
      <c r="AS230" s="1107"/>
      <c r="AT230" s="1107"/>
      <c r="AU230" s="1107"/>
      <c r="AV230" s="1107"/>
      <c r="AW230" s="1107"/>
      <c r="AX230" s="1107"/>
      <c r="AY230" s="1107"/>
      <c r="AZ230" s="1107"/>
      <c r="BA230" s="150"/>
    </row>
    <row r="231" spans="1:90" s="11" customFormat="1" ht="23.25" customHeight="1" x14ac:dyDescent="0.25">
      <c r="A231" s="150"/>
      <c r="B231" s="1119"/>
      <c r="C231" s="1119"/>
      <c r="D231" s="1119"/>
      <c r="E231" s="1119"/>
      <c r="F231" s="1119"/>
      <c r="G231" s="1119"/>
      <c r="H231" s="1119"/>
      <c r="I231" s="1119"/>
      <c r="J231" s="1119"/>
      <c r="K231" s="1119"/>
      <c r="L231" s="1119"/>
      <c r="M231" s="1119"/>
      <c r="N231" s="1120"/>
      <c r="O231" s="898"/>
      <c r="P231" s="881"/>
      <c r="Q231" s="898"/>
      <c r="R231" s="881"/>
      <c r="S231" s="899"/>
      <c r="T231" s="882"/>
      <c r="U231" s="882"/>
      <c r="V231" s="882"/>
      <c r="W231" s="882"/>
      <c r="X231" s="883"/>
      <c r="Y231" s="899"/>
      <c r="Z231" s="882"/>
      <c r="AA231" s="882"/>
      <c r="AB231" s="882"/>
      <c r="AC231" s="882"/>
      <c r="AD231" s="883"/>
      <c r="AE231" s="880"/>
      <c r="AF231" s="880"/>
      <c r="AG231" s="880"/>
      <c r="AH231" s="881"/>
      <c r="AI231" s="894"/>
      <c r="AJ231" s="894"/>
      <c r="AK231" s="894"/>
      <c r="AL231" s="894"/>
      <c r="AM231" s="894"/>
      <c r="AN231" s="894"/>
      <c r="AO231" s="1108"/>
      <c r="AP231" s="1109"/>
      <c r="AQ231" s="1109"/>
      <c r="AR231" s="1109"/>
      <c r="AS231" s="1109"/>
      <c r="AT231" s="1109"/>
      <c r="AU231" s="1109"/>
      <c r="AV231" s="1109"/>
      <c r="AW231" s="1109"/>
      <c r="AX231" s="1109"/>
      <c r="AY231" s="1109"/>
      <c r="AZ231" s="1109"/>
      <c r="BA231" s="150"/>
    </row>
    <row r="232" spans="1:90" s="11" customFormat="1" ht="116.25" customHeight="1" x14ac:dyDescent="0.25">
      <c r="A232" s="150"/>
      <c r="B232" s="1109"/>
      <c r="C232" s="1109"/>
      <c r="D232" s="1109"/>
      <c r="E232" s="1109"/>
      <c r="F232" s="1109"/>
      <c r="G232" s="1109"/>
      <c r="H232" s="1109"/>
      <c r="I232" s="1109"/>
      <c r="J232" s="1109"/>
      <c r="K232" s="1109"/>
      <c r="L232" s="1109"/>
      <c r="M232" s="1109"/>
      <c r="N232" s="1121"/>
      <c r="O232" s="899"/>
      <c r="P232" s="883"/>
      <c r="Q232" s="899"/>
      <c r="R232" s="883"/>
      <c r="S232" s="1103" t="s">
        <v>51</v>
      </c>
      <c r="T232" s="1104"/>
      <c r="U232" s="1105"/>
      <c r="V232" s="1103" t="s">
        <v>52</v>
      </c>
      <c r="W232" s="1104"/>
      <c r="X232" s="1105"/>
      <c r="Y232" s="1103" t="s">
        <v>51</v>
      </c>
      <c r="Z232" s="1104"/>
      <c r="AA232" s="1105"/>
      <c r="AB232" s="1103" t="s">
        <v>52</v>
      </c>
      <c r="AC232" s="1104"/>
      <c r="AD232" s="1105"/>
      <c r="AE232" s="882"/>
      <c r="AF232" s="882"/>
      <c r="AG232" s="882"/>
      <c r="AH232" s="883"/>
      <c r="AI232" s="1103" t="s">
        <v>51</v>
      </c>
      <c r="AJ232" s="1104"/>
      <c r="AK232" s="1105"/>
      <c r="AL232" s="1103" t="s">
        <v>52</v>
      </c>
      <c r="AM232" s="1104"/>
      <c r="AN232" s="1105"/>
      <c r="AO232" s="1103" t="s">
        <v>240</v>
      </c>
      <c r="AP232" s="1104"/>
      <c r="AQ232" s="1105"/>
      <c r="AR232" s="1103" t="s">
        <v>483</v>
      </c>
      <c r="AS232" s="1104"/>
      <c r="AT232" s="1105"/>
      <c r="AU232" s="1103" t="s">
        <v>241</v>
      </c>
      <c r="AV232" s="1104"/>
      <c r="AW232" s="1105"/>
      <c r="AX232" s="1103" t="s">
        <v>242</v>
      </c>
      <c r="AY232" s="1104"/>
      <c r="AZ232" s="1104"/>
      <c r="BA232" s="150"/>
      <c r="BZ232" s="11" t="s">
        <v>20</v>
      </c>
      <c r="CL232" s="12"/>
    </row>
    <row r="233" spans="1:90" s="349" customFormat="1" ht="11.25" customHeight="1" thickBot="1" x14ac:dyDescent="0.25">
      <c r="A233" s="363"/>
      <c r="B233" s="1059">
        <v>1</v>
      </c>
      <c r="C233" s="1059"/>
      <c r="D233" s="1059"/>
      <c r="E233" s="1059"/>
      <c r="F233" s="1059"/>
      <c r="G233" s="1059"/>
      <c r="H233" s="1059"/>
      <c r="I233" s="1059"/>
      <c r="J233" s="1059"/>
      <c r="K233" s="1059"/>
      <c r="L233" s="1059"/>
      <c r="M233" s="1059"/>
      <c r="N233" s="1074"/>
      <c r="O233" s="1110">
        <v>2</v>
      </c>
      <c r="P233" s="1111"/>
      <c r="Q233" s="1004">
        <v>3</v>
      </c>
      <c r="R233" s="1004"/>
      <c r="S233" s="1004">
        <v>4</v>
      </c>
      <c r="T233" s="1004"/>
      <c r="U233" s="1004"/>
      <c r="V233" s="1004">
        <v>5</v>
      </c>
      <c r="W233" s="1004"/>
      <c r="X233" s="1004"/>
      <c r="Y233" s="1004">
        <v>6</v>
      </c>
      <c r="Z233" s="1004"/>
      <c r="AA233" s="1004"/>
      <c r="AB233" s="1004">
        <v>7</v>
      </c>
      <c r="AC233" s="1004"/>
      <c r="AD233" s="1004"/>
      <c r="AE233" s="1004">
        <v>8</v>
      </c>
      <c r="AF233" s="1004"/>
      <c r="AG233" s="1004"/>
      <c r="AH233" s="1004"/>
      <c r="AI233" s="1111">
        <v>9</v>
      </c>
      <c r="AJ233" s="1111"/>
      <c r="AK233" s="1064"/>
      <c r="AL233" s="1110">
        <v>10</v>
      </c>
      <c r="AM233" s="1111"/>
      <c r="AN233" s="1064"/>
      <c r="AO233" s="1110">
        <v>11</v>
      </c>
      <c r="AP233" s="1111"/>
      <c r="AQ233" s="1064"/>
      <c r="AR233" s="1110">
        <v>12</v>
      </c>
      <c r="AS233" s="1111"/>
      <c r="AT233" s="1064"/>
      <c r="AU233" s="1110">
        <v>13</v>
      </c>
      <c r="AV233" s="1111"/>
      <c r="AW233" s="1064"/>
      <c r="AX233" s="784">
        <v>14</v>
      </c>
      <c r="AY233" s="785"/>
      <c r="AZ233" s="785"/>
      <c r="BA233" s="363"/>
    </row>
    <row r="234" spans="1:90" s="11" customFormat="1" ht="64.5" customHeight="1" x14ac:dyDescent="0.25">
      <c r="A234" s="150"/>
      <c r="B234" s="1029" t="s">
        <v>54</v>
      </c>
      <c r="C234" s="1029"/>
      <c r="D234" s="1029"/>
      <c r="E234" s="1029"/>
      <c r="F234" s="1029"/>
      <c r="G234" s="1029"/>
      <c r="H234" s="1029"/>
      <c r="I234" s="1029"/>
      <c r="J234" s="1029"/>
      <c r="K234" s="1029"/>
      <c r="L234" s="1029"/>
      <c r="M234" s="1029"/>
      <c r="N234" s="1029"/>
      <c r="O234" s="915" t="s">
        <v>119</v>
      </c>
      <c r="P234" s="916"/>
      <c r="Q234" s="1044"/>
      <c r="R234" s="1044"/>
      <c r="S234" s="1044"/>
      <c r="T234" s="1044"/>
      <c r="U234" s="1044"/>
      <c r="V234" s="1044"/>
      <c r="W234" s="1044"/>
      <c r="X234" s="1044"/>
      <c r="Y234" s="1044"/>
      <c r="Z234" s="1044"/>
      <c r="AA234" s="1044"/>
      <c r="AB234" s="1044"/>
      <c r="AC234" s="1044"/>
      <c r="AD234" s="1044"/>
      <c r="AE234" s="1044"/>
      <c r="AF234" s="1044"/>
      <c r="AG234" s="1044"/>
      <c r="AH234" s="1044"/>
      <c r="AI234" s="1096"/>
      <c r="AJ234" s="1097"/>
      <c r="AK234" s="1098"/>
      <c r="AL234" s="1096"/>
      <c r="AM234" s="1097"/>
      <c r="AN234" s="1098"/>
      <c r="AO234" s="1096"/>
      <c r="AP234" s="1097"/>
      <c r="AQ234" s="1098"/>
      <c r="AR234" s="1096"/>
      <c r="AS234" s="1097"/>
      <c r="AT234" s="1098"/>
      <c r="AU234" s="1096"/>
      <c r="AV234" s="1097"/>
      <c r="AW234" s="1098"/>
      <c r="AX234" s="869"/>
      <c r="AY234" s="870"/>
      <c r="AZ234" s="872"/>
      <c r="BA234" s="119"/>
    </row>
    <row r="235" spans="1:90" s="11" customFormat="1" ht="27.75" customHeight="1" x14ac:dyDescent="0.25">
      <c r="A235" s="150"/>
      <c r="B235" s="1090" t="s">
        <v>334</v>
      </c>
      <c r="C235" s="1090"/>
      <c r="D235" s="1090"/>
      <c r="E235" s="1090"/>
      <c r="F235" s="1090"/>
      <c r="G235" s="1090"/>
      <c r="H235" s="1090"/>
      <c r="I235" s="1090"/>
      <c r="J235" s="1090"/>
      <c r="K235" s="1090"/>
      <c r="L235" s="1090"/>
      <c r="M235" s="1090"/>
      <c r="N235" s="1091"/>
      <c r="O235" s="907" t="s">
        <v>120</v>
      </c>
      <c r="P235" s="908"/>
      <c r="Q235" s="1006"/>
      <c r="R235" s="1006"/>
      <c r="S235" s="1006"/>
      <c r="T235" s="1006"/>
      <c r="U235" s="1006"/>
      <c r="V235" s="1006"/>
      <c r="W235" s="1006"/>
      <c r="X235" s="1006"/>
      <c r="Y235" s="1006"/>
      <c r="Z235" s="1006"/>
      <c r="AA235" s="1006"/>
      <c r="AB235" s="1006"/>
      <c r="AC235" s="1006"/>
      <c r="AD235" s="1006"/>
      <c r="AE235" s="1006"/>
      <c r="AF235" s="1006"/>
      <c r="AG235" s="1006"/>
      <c r="AH235" s="1006"/>
      <c r="AI235" s="1095"/>
      <c r="AJ235" s="905"/>
      <c r="AK235" s="906"/>
      <c r="AL235" s="1095"/>
      <c r="AM235" s="905"/>
      <c r="AN235" s="906"/>
      <c r="AO235" s="1095"/>
      <c r="AP235" s="905"/>
      <c r="AQ235" s="906"/>
      <c r="AR235" s="1095"/>
      <c r="AS235" s="905"/>
      <c r="AT235" s="906"/>
      <c r="AU235" s="1095"/>
      <c r="AV235" s="905"/>
      <c r="AW235" s="906"/>
      <c r="AX235" s="1095"/>
      <c r="AY235" s="905"/>
      <c r="AZ235" s="1042"/>
      <c r="BA235" s="119"/>
    </row>
    <row r="236" spans="1:90" s="11" customFormat="1" ht="27" customHeight="1" x14ac:dyDescent="0.25">
      <c r="A236" s="150"/>
      <c r="B236" s="1099" t="s">
        <v>335</v>
      </c>
      <c r="C236" s="1100"/>
      <c r="D236" s="1100"/>
      <c r="E236" s="1100"/>
      <c r="F236" s="1100"/>
      <c r="G236" s="1100"/>
      <c r="H236" s="1100"/>
      <c r="I236" s="1100"/>
      <c r="J236" s="1100"/>
      <c r="K236" s="1100"/>
      <c r="L236" s="1100"/>
      <c r="M236" s="1100"/>
      <c r="N236" s="1123"/>
      <c r="O236" s="907" t="s">
        <v>121</v>
      </c>
      <c r="P236" s="908"/>
      <c r="Q236" s="1006"/>
      <c r="R236" s="1006"/>
      <c r="S236" s="1006"/>
      <c r="T236" s="1006"/>
      <c r="U236" s="1006"/>
      <c r="V236" s="1006"/>
      <c r="W236" s="1006"/>
      <c r="X236" s="1006"/>
      <c r="Y236" s="1006"/>
      <c r="Z236" s="1006"/>
      <c r="AA236" s="1006"/>
      <c r="AB236" s="1006"/>
      <c r="AC236" s="1006"/>
      <c r="AD236" s="1006"/>
      <c r="AE236" s="1006"/>
      <c r="AF236" s="1006"/>
      <c r="AG236" s="1006"/>
      <c r="AH236" s="1006"/>
      <c r="AI236" s="1095"/>
      <c r="AJ236" s="905"/>
      <c r="AK236" s="906"/>
      <c r="AL236" s="1095"/>
      <c r="AM236" s="905"/>
      <c r="AN236" s="906"/>
      <c r="AO236" s="1095"/>
      <c r="AP236" s="905"/>
      <c r="AQ236" s="906"/>
      <c r="AR236" s="1095"/>
      <c r="AS236" s="905"/>
      <c r="AT236" s="906"/>
      <c r="AU236" s="1095"/>
      <c r="AV236" s="905"/>
      <c r="AW236" s="906"/>
      <c r="AX236" s="1095"/>
      <c r="AY236" s="905"/>
      <c r="AZ236" s="1042"/>
      <c r="BA236" s="119"/>
    </row>
    <row r="237" spans="1:90" s="11" customFormat="1" ht="18" customHeight="1" thickBot="1" x14ac:dyDescent="0.3">
      <c r="A237" s="150"/>
      <c r="B237" s="1090" t="s">
        <v>336</v>
      </c>
      <c r="C237" s="1090"/>
      <c r="D237" s="1090"/>
      <c r="E237" s="1090"/>
      <c r="F237" s="1090"/>
      <c r="G237" s="1090"/>
      <c r="H237" s="1090"/>
      <c r="I237" s="1090"/>
      <c r="J237" s="1090"/>
      <c r="K237" s="1090"/>
      <c r="L237" s="1090"/>
      <c r="M237" s="1090"/>
      <c r="N237" s="1091"/>
      <c r="O237" s="1054" t="s">
        <v>125</v>
      </c>
      <c r="P237" s="1055"/>
      <c r="Q237" s="1112"/>
      <c r="R237" s="1112"/>
      <c r="S237" s="1112"/>
      <c r="T237" s="1112"/>
      <c r="U237" s="1112"/>
      <c r="V237" s="1112"/>
      <c r="W237" s="1112"/>
      <c r="X237" s="1112"/>
      <c r="Y237" s="1112"/>
      <c r="Z237" s="1112"/>
      <c r="AA237" s="1112"/>
      <c r="AB237" s="1112"/>
      <c r="AC237" s="1112"/>
      <c r="AD237" s="1112"/>
      <c r="AE237" s="1112"/>
      <c r="AF237" s="1112"/>
      <c r="AG237" s="1112"/>
      <c r="AH237" s="1112"/>
      <c r="AI237" s="1113"/>
      <c r="AJ237" s="1114"/>
      <c r="AK237" s="1115"/>
      <c r="AL237" s="1113"/>
      <c r="AM237" s="1114"/>
      <c r="AN237" s="1115"/>
      <c r="AO237" s="1113"/>
      <c r="AP237" s="1114"/>
      <c r="AQ237" s="1115"/>
      <c r="AR237" s="1113"/>
      <c r="AS237" s="1114"/>
      <c r="AT237" s="1115"/>
      <c r="AU237" s="1113"/>
      <c r="AV237" s="1114"/>
      <c r="AW237" s="1115"/>
      <c r="AX237" s="1113"/>
      <c r="AY237" s="1114"/>
      <c r="AZ237" s="1117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5"/>
      <c r="B239" s="1181" t="s">
        <v>397</v>
      </c>
      <c r="C239" s="1116"/>
      <c r="D239" s="1116"/>
      <c r="E239" s="1116"/>
      <c r="F239" s="1116"/>
      <c r="G239" s="1116"/>
      <c r="H239" s="1116"/>
      <c r="I239" s="1116"/>
      <c r="J239" s="1116"/>
      <c r="K239" s="1116"/>
      <c r="L239" s="1116"/>
      <c r="M239" s="1116"/>
      <c r="N239" s="1116"/>
      <c r="O239" s="1116"/>
      <c r="P239" s="1116"/>
      <c r="Q239" s="1116"/>
      <c r="R239" s="1116"/>
      <c r="S239" s="1116"/>
      <c r="T239" s="1116"/>
      <c r="U239" s="1116"/>
      <c r="V239" s="1116"/>
      <c r="W239" s="1116"/>
      <c r="X239" s="1116"/>
      <c r="Y239" s="1116"/>
      <c r="Z239" s="1116"/>
      <c r="AA239" s="1116"/>
      <c r="AB239" s="1116"/>
      <c r="AC239" s="1116"/>
      <c r="AD239" s="1116"/>
      <c r="AE239" s="1116"/>
      <c r="AF239" s="1116"/>
      <c r="AG239" s="1116"/>
      <c r="AH239" s="1116"/>
      <c r="AI239" s="1116"/>
      <c r="AJ239" s="1116"/>
      <c r="AK239" s="1116"/>
      <c r="AL239" s="1116"/>
      <c r="AM239" s="1116"/>
      <c r="AN239" s="1116"/>
      <c r="AO239" s="1116"/>
      <c r="AP239" s="1116"/>
      <c r="AQ239" s="1116"/>
      <c r="AR239" s="1116"/>
      <c r="AS239" s="1116"/>
      <c r="AT239" s="1116"/>
      <c r="AU239" s="1116"/>
      <c r="AV239" s="1116"/>
      <c r="AW239" s="1116"/>
      <c r="AX239" s="1116"/>
      <c r="AY239" s="1116"/>
      <c r="AZ239" s="1116"/>
      <c r="BA239" s="1116"/>
      <c r="BB239" s="25"/>
      <c r="BC239" s="25"/>
      <c r="BD239" s="25"/>
      <c r="BE239" s="25"/>
    </row>
    <row r="240" spans="1:90" s="17" customFormat="1" ht="25.5" customHeight="1" x14ac:dyDescent="0.25">
      <c r="A240" s="315"/>
      <c r="B240" s="991" t="s">
        <v>511</v>
      </c>
      <c r="C240" s="991"/>
      <c r="D240" s="991"/>
      <c r="E240" s="991"/>
      <c r="F240" s="991"/>
      <c r="G240" s="991"/>
      <c r="H240" s="991"/>
      <c r="I240" s="991"/>
      <c r="J240" s="991"/>
      <c r="K240" s="991"/>
      <c r="L240" s="991"/>
      <c r="M240" s="991"/>
      <c r="N240" s="991"/>
      <c r="O240" s="991"/>
      <c r="P240" s="991"/>
      <c r="Q240" s="991"/>
      <c r="R240" s="991"/>
      <c r="S240" s="991"/>
      <c r="T240" s="991"/>
      <c r="U240" s="991"/>
      <c r="V240" s="991"/>
      <c r="W240" s="991"/>
      <c r="X240" s="991"/>
      <c r="Y240" s="991"/>
      <c r="Z240" s="991"/>
      <c r="AA240" s="991"/>
      <c r="AB240" s="991"/>
      <c r="AC240" s="991"/>
      <c r="AD240" s="991"/>
      <c r="AE240" s="991"/>
      <c r="AF240" s="991"/>
      <c r="AG240" s="991"/>
      <c r="AH240" s="991"/>
      <c r="AI240" s="991"/>
      <c r="AJ240" s="991"/>
      <c r="AK240" s="991"/>
      <c r="AL240" s="991"/>
      <c r="AM240" s="991"/>
      <c r="AN240" s="991"/>
      <c r="AO240" s="991"/>
      <c r="AP240" s="991"/>
      <c r="AQ240" s="991"/>
      <c r="AR240" s="991"/>
      <c r="AS240" s="991"/>
      <c r="AT240" s="991"/>
      <c r="AU240" s="991"/>
      <c r="AV240" s="991"/>
      <c r="AW240" s="991"/>
      <c r="AX240" s="991"/>
      <c r="AY240" s="991"/>
      <c r="AZ240" s="991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  <c r="AX241" s="328"/>
      <c r="AY241" s="328"/>
      <c r="AZ241" s="328"/>
      <c r="BA241" s="119"/>
    </row>
    <row r="242" spans="1:68" s="11" customFormat="1" ht="19.5" customHeight="1" x14ac:dyDescent="0.25">
      <c r="A242" s="150"/>
      <c r="B242" s="1107" t="s">
        <v>2</v>
      </c>
      <c r="C242" s="1107"/>
      <c r="D242" s="1107"/>
      <c r="E242" s="1107"/>
      <c r="F242" s="1107"/>
      <c r="G242" s="1107"/>
      <c r="H242" s="1107"/>
      <c r="I242" s="1107"/>
      <c r="J242" s="1107"/>
      <c r="K242" s="1107"/>
      <c r="L242" s="1107"/>
      <c r="M242" s="1107"/>
      <c r="N242" s="1118"/>
      <c r="O242" s="897" t="s">
        <v>508</v>
      </c>
      <c r="P242" s="879"/>
      <c r="Q242" s="897" t="s">
        <v>769</v>
      </c>
      <c r="R242" s="879"/>
      <c r="S242" s="897" t="s">
        <v>50</v>
      </c>
      <c r="T242" s="878"/>
      <c r="U242" s="878"/>
      <c r="V242" s="878"/>
      <c r="W242" s="878"/>
      <c r="X242" s="879"/>
      <c r="Y242" s="897" t="s">
        <v>216</v>
      </c>
      <c r="Z242" s="878"/>
      <c r="AA242" s="878"/>
      <c r="AB242" s="878"/>
      <c r="AC242" s="878"/>
      <c r="AD242" s="879"/>
      <c r="AE242" s="878" t="s">
        <v>42</v>
      </c>
      <c r="AF242" s="878"/>
      <c r="AG242" s="878"/>
      <c r="AH242" s="879"/>
      <c r="AI242" s="894" t="s">
        <v>43</v>
      </c>
      <c r="AJ242" s="894"/>
      <c r="AK242" s="894"/>
      <c r="AL242" s="894"/>
      <c r="AM242" s="894"/>
      <c r="AN242" s="894"/>
      <c r="AO242" s="1106" t="s">
        <v>99</v>
      </c>
      <c r="AP242" s="1107"/>
      <c r="AQ242" s="1107"/>
      <c r="AR242" s="1107"/>
      <c r="AS242" s="1107"/>
      <c r="AT242" s="1107"/>
      <c r="AU242" s="1107"/>
      <c r="AV242" s="1107"/>
      <c r="AW242" s="1107"/>
      <c r="AX242" s="1107"/>
      <c r="AY242" s="1107"/>
      <c r="AZ242" s="1107"/>
      <c r="BA242" s="119"/>
    </row>
    <row r="243" spans="1:68" s="11" customFormat="1" ht="20.25" customHeight="1" x14ac:dyDescent="0.25">
      <c r="A243" s="150"/>
      <c r="B243" s="1119"/>
      <c r="C243" s="1119"/>
      <c r="D243" s="1119"/>
      <c r="E243" s="1119"/>
      <c r="F243" s="1119"/>
      <c r="G243" s="1119"/>
      <c r="H243" s="1119"/>
      <c r="I243" s="1119"/>
      <c r="J243" s="1119"/>
      <c r="K243" s="1119"/>
      <c r="L243" s="1119"/>
      <c r="M243" s="1119"/>
      <c r="N243" s="1120"/>
      <c r="O243" s="898"/>
      <c r="P243" s="881"/>
      <c r="Q243" s="898"/>
      <c r="R243" s="881"/>
      <c r="S243" s="899"/>
      <c r="T243" s="882"/>
      <c r="U243" s="882"/>
      <c r="V243" s="882"/>
      <c r="W243" s="882"/>
      <c r="X243" s="883"/>
      <c r="Y243" s="899"/>
      <c r="Z243" s="882"/>
      <c r="AA243" s="882"/>
      <c r="AB243" s="882"/>
      <c r="AC243" s="882"/>
      <c r="AD243" s="883"/>
      <c r="AE243" s="880"/>
      <c r="AF243" s="880"/>
      <c r="AG243" s="880"/>
      <c r="AH243" s="881"/>
      <c r="AI243" s="894"/>
      <c r="AJ243" s="894"/>
      <c r="AK243" s="894"/>
      <c r="AL243" s="894"/>
      <c r="AM243" s="894"/>
      <c r="AN243" s="894"/>
      <c r="AO243" s="1108"/>
      <c r="AP243" s="1109"/>
      <c r="AQ243" s="1109"/>
      <c r="AR243" s="1109"/>
      <c r="AS243" s="1109"/>
      <c r="AT243" s="1109"/>
      <c r="AU243" s="1109"/>
      <c r="AV243" s="1109"/>
      <c r="AW243" s="1109"/>
      <c r="AX243" s="1109"/>
      <c r="AY243" s="1109"/>
      <c r="AZ243" s="1109"/>
      <c r="BA243" s="119"/>
    </row>
    <row r="244" spans="1:68" s="11" customFormat="1" ht="124.5" customHeight="1" x14ac:dyDescent="0.25">
      <c r="A244" s="150"/>
      <c r="B244" s="1109"/>
      <c r="C244" s="1109"/>
      <c r="D244" s="1109"/>
      <c r="E244" s="1109"/>
      <c r="F244" s="1109"/>
      <c r="G244" s="1109"/>
      <c r="H244" s="1109"/>
      <c r="I244" s="1109"/>
      <c r="J244" s="1109"/>
      <c r="K244" s="1109"/>
      <c r="L244" s="1109"/>
      <c r="M244" s="1109"/>
      <c r="N244" s="1121"/>
      <c r="O244" s="899"/>
      <c r="P244" s="883"/>
      <c r="Q244" s="899"/>
      <c r="R244" s="883"/>
      <c r="S244" s="1103" t="s">
        <v>101</v>
      </c>
      <c r="T244" s="1104"/>
      <c r="U244" s="1105"/>
      <c r="V244" s="1103" t="s">
        <v>52</v>
      </c>
      <c r="W244" s="1104"/>
      <c r="X244" s="1105"/>
      <c r="Y244" s="1103" t="s">
        <v>51</v>
      </c>
      <c r="Z244" s="1104"/>
      <c r="AA244" s="1105"/>
      <c r="AB244" s="1103" t="s">
        <v>52</v>
      </c>
      <c r="AC244" s="1104"/>
      <c r="AD244" s="1105"/>
      <c r="AE244" s="882"/>
      <c r="AF244" s="882"/>
      <c r="AG244" s="882"/>
      <c r="AH244" s="883"/>
      <c r="AI244" s="1103" t="s">
        <v>51</v>
      </c>
      <c r="AJ244" s="1104"/>
      <c r="AK244" s="1105"/>
      <c r="AL244" s="1103" t="s">
        <v>52</v>
      </c>
      <c r="AM244" s="1104"/>
      <c r="AN244" s="1105"/>
      <c r="AO244" s="1103" t="s">
        <v>240</v>
      </c>
      <c r="AP244" s="1104"/>
      <c r="AQ244" s="1105"/>
      <c r="AR244" s="1103" t="s">
        <v>483</v>
      </c>
      <c r="AS244" s="1104"/>
      <c r="AT244" s="1105"/>
      <c r="AU244" s="1103" t="s">
        <v>241</v>
      </c>
      <c r="AV244" s="1104"/>
      <c r="AW244" s="1105"/>
      <c r="AX244" s="1103" t="s">
        <v>242</v>
      </c>
      <c r="AY244" s="1104"/>
      <c r="AZ244" s="1104"/>
      <c r="BA244" s="119"/>
      <c r="BP244" s="12"/>
    </row>
    <row r="245" spans="1:68" s="349" customFormat="1" ht="11.25" customHeight="1" thickBot="1" x14ac:dyDescent="0.25">
      <c r="A245" s="363"/>
      <c r="B245" s="1059">
        <v>1</v>
      </c>
      <c r="C245" s="1059"/>
      <c r="D245" s="1059"/>
      <c r="E245" s="1059"/>
      <c r="F245" s="1059"/>
      <c r="G245" s="1059"/>
      <c r="H245" s="1059"/>
      <c r="I245" s="1059"/>
      <c r="J245" s="1059"/>
      <c r="K245" s="1059"/>
      <c r="L245" s="1059"/>
      <c r="M245" s="1059"/>
      <c r="N245" s="1074"/>
      <c r="O245" s="1110">
        <v>2</v>
      </c>
      <c r="P245" s="1111"/>
      <c r="Q245" s="1004">
        <v>3</v>
      </c>
      <c r="R245" s="1004"/>
      <c r="S245" s="1004">
        <v>4</v>
      </c>
      <c r="T245" s="1004"/>
      <c r="U245" s="1004"/>
      <c r="V245" s="1004">
        <v>5</v>
      </c>
      <c r="W245" s="1004"/>
      <c r="X245" s="1004"/>
      <c r="Y245" s="1004">
        <v>6</v>
      </c>
      <c r="Z245" s="1004"/>
      <c r="AA245" s="1004"/>
      <c r="AB245" s="1004">
        <v>7</v>
      </c>
      <c r="AC245" s="1004"/>
      <c r="AD245" s="1004"/>
      <c r="AE245" s="1004">
        <v>8</v>
      </c>
      <c r="AF245" s="1004"/>
      <c r="AG245" s="1004"/>
      <c r="AH245" s="1004"/>
      <c r="AI245" s="1111">
        <v>9</v>
      </c>
      <c r="AJ245" s="1111"/>
      <c r="AK245" s="1064"/>
      <c r="AL245" s="1110">
        <v>10</v>
      </c>
      <c r="AM245" s="1111"/>
      <c r="AN245" s="1064"/>
      <c r="AO245" s="1110">
        <v>11</v>
      </c>
      <c r="AP245" s="1111"/>
      <c r="AQ245" s="1064"/>
      <c r="AR245" s="1062">
        <v>12</v>
      </c>
      <c r="AS245" s="1122"/>
      <c r="AT245" s="1063"/>
      <c r="AU245" s="1062">
        <v>13</v>
      </c>
      <c r="AV245" s="1122"/>
      <c r="AW245" s="1063"/>
      <c r="AX245" s="1032">
        <v>14</v>
      </c>
      <c r="AY245" s="1139"/>
      <c r="AZ245" s="1139"/>
      <c r="BA245" s="361"/>
    </row>
    <row r="246" spans="1:68" s="11" customFormat="1" ht="64.5" customHeight="1" x14ac:dyDescent="0.25">
      <c r="A246" s="150"/>
      <c r="B246" s="1029" t="s">
        <v>55</v>
      </c>
      <c r="C246" s="1029"/>
      <c r="D246" s="1029"/>
      <c r="E246" s="1029"/>
      <c r="F246" s="1029"/>
      <c r="G246" s="1029"/>
      <c r="H246" s="1029"/>
      <c r="I246" s="1029"/>
      <c r="J246" s="1029"/>
      <c r="K246" s="1029"/>
      <c r="L246" s="1029"/>
      <c r="M246" s="1029"/>
      <c r="N246" s="1030"/>
      <c r="O246" s="915" t="s">
        <v>119</v>
      </c>
      <c r="P246" s="916"/>
      <c r="Q246" s="1044"/>
      <c r="R246" s="1044"/>
      <c r="S246" s="1044"/>
      <c r="T246" s="1044"/>
      <c r="U246" s="1044"/>
      <c r="V246" s="1044"/>
      <c r="W246" s="1044"/>
      <c r="X246" s="1044"/>
      <c r="Y246" s="1044"/>
      <c r="Z246" s="1044"/>
      <c r="AA246" s="1044"/>
      <c r="AB246" s="1044"/>
      <c r="AC246" s="1044"/>
      <c r="AD246" s="1044"/>
      <c r="AE246" s="1044"/>
      <c r="AF246" s="1044"/>
      <c r="AG246" s="1044"/>
      <c r="AH246" s="1044"/>
      <c r="AI246" s="1096"/>
      <c r="AJ246" s="1097"/>
      <c r="AK246" s="1098"/>
      <c r="AL246" s="1096"/>
      <c r="AM246" s="1097"/>
      <c r="AN246" s="1098"/>
      <c r="AO246" s="1096"/>
      <c r="AP246" s="1097"/>
      <c r="AQ246" s="1098"/>
      <c r="AR246" s="1096"/>
      <c r="AS246" s="1097"/>
      <c r="AT246" s="1098"/>
      <c r="AU246" s="1096"/>
      <c r="AV246" s="1097"/>
      <c r="AW246" s="1098"/>
      <c r="AX246" s="869"/>
      <c r="AY246" s="870"/>
      <c r="AZ246" s="872"/>
      <c r="BA246" s="119"/>
    </row>
    <row r="247" spans="1:68" s="11" customFormat="1" ht="36.75" customHeight="1" x14ac:dyDescent="0.25">
      <c r="A247" s="150"/>
      <c r="B247" s="1090" t="s">
        <v>334</v>
      </c>
      <c r="C247" s="1090"/>
      <c r="D247" s="1090"/>
      <c r="E247" s="1090"/>
      <c r="F247" s="1090"/>
      <c r="G247" s="1090"/>
      <c r="H247" s="1090"/>
      <c r="I247" s="1090"/>
      <c r="J247" s="1090"/>
      <c r="K247" s="1090"/>
      <c r="L247" s="1090"/>
      <c r="M247" s="1090"/>
      <c r="N247" s="1091"/>
      <c r="O247" s="907" t="s">
        <v>120</v>
      </c>
      <c r="P247" s="908"/>
      <c r="Q247" s="1006"/>
      <c r="R247" s="1006"/>
      <c r="S247" s="1006"/>
      <c r="T247" s="1006"/>
      <c r="U247" s="1006"/>
      <c r="V247" s="1006"/>
      <c r="W247" s="1006"/>
      <c r="X247" s="1006"/>
      <c r="Y247" s="1006"/>
      <c r="Z247" s="1006"/>
      <c r="AA247" s="1006"/>
      <c r="AB247" s="1006"/>
      <c r="AC247" s="1006"/>
      <c r="AD247" s="1006"/>
      <c r="AE247" s="1006"/>
      <c r="AF247" s="1006"/>
      <c r="AG247" s="1006"/>
      <c r="AH247" s="1006"/>
      <c r="AI247" s="1095"/>
      <c r="AJ247" s="905"/>
      <c r="AK247" s="906"/>
      <c r="AL247" s="1095"/>
      <c r="AM247" s="905"/>
      <c r="AN247" s="906"/>
      <c r="AO247" s="1095"/>
      <c r="AP247" s="905"/>
      <c r="AQ247" s="906"/>
      <c r="AR247" s="1095"/>
      <c r="AS247" s="905"/>
      <c r="AT247" s="906"/>
      <c r="AU247" s="1095"/>
      <c r="AV247" s="905"/>
      <c r="AW247" s="906"/>
      <c r="AX247" s="1095"/>
      <c r="AY247" s="905"/>
      <c r="AZ247" s="1042"/>
      <c r="BA247" s="119"/>
    </row>
    <row r="248" spans="1:68" s="11" customFormat="1" ht="27.75" customHeight="1" x14ac:dyDescent="0.25">
      <c r="A248" s="150"/>
      <c r="B248" s="1099" t="s">
        <v>335</v>
      </c>
      <c r="C248" s="1100"/>
      <c r="D248" s="1100"/>
      <c r="E248" s="1100"/>
      <c r="F248" s="1100"/>
      <c r="G248" s="1100"/>
      <c r="H248" s="1100"/>
      <c r="I248" s="1100"/>
      <c r="J248" s="1100"/>
      <c r="K248" s="1100"/>
      <c r="L248" s="1100"/>
      <c r="M248" s="1100"/>
      <c r="N248" s="1123"/>
      <c r="O248" s="907" t="s">
        <v>121</v>
      </c>
      <c r="P248" s="908"/>
      <c r="Q248" s="1006"/>
      <c r="R248" s="1006"/>
      <c r="S248" s="1006"/>
      <c r="T248" s="1006"/>
      <c r="U248" s="1006"/>
      <c r="V248" s="1006"/>
      <c r="W248" s="1006"/>
      <c r="X248" s="1006"/>
      <c r="Y248" s="1006"/>
      <c r="Z248" s="1006"/>
      <c r="AA248" s="1006"/>
      <c r="AB248" s="1006"/>
      <c r="AC248" s="1006"/>
      <c r="AD248" s="1006"/>
      <c r="AE248" s="1006"/>
      <c r="AF248" s="1006"/>
      <c r="AG248" s="1006"/>
      <c r="AH248" s="1006"/>
      <c r="AI248" s="1095"/>
      <c r="AJ248" s="905"/>
      <c r="AK248" s="906"/>
      <c r="AL248" s="1095"/>
      <c r="AM248" s="905"/>
      <c r="AN248" s="906"/>
      <c r="AO248" s="1095"/>
      <c r="AP248" s="905"/>
      <c r="AQ248" s="906"/>
      <c r="AR248" s="1095"/>
      <c r="AS248" s="905"/>
      <c r="AT248" s="906"/>
      <c r="AU248" s="1095"/>
      <c r="AV248" s="905"/>
      <c r="AW248" s="906"/>
      <c r="AX248" s="299"/>
      <c r="AY248" s="300"/>
      <c r="AZ248" s="176"/>
      <c r="BA248" s="119"/>
    </row>
    <row r="249" spans="1:68" s="11" customFormat="1" ht="18" customHeight="1" thickBot="1" x14ac:dyDescent="0.3">
      <c r="A249" s="150"/>
      <c r="B249" s="1090" t="s">
        <v>336</v>
      </c>
      <c r="C249" s="1090"/>
      <c r="D249" s="1090"/>
      <c r="E249" s="1090"/>
      <c r="F249" s="1090"/>
      <c r="G249" s="1090"/>
      <c r="H249" s="1090"/>
      <c r="I249" s="1090"/>
      <c r="J249" s="1090"/>
      <c r="K249" s="1090"/>
      <c r="L249" s="1090"/>
      <c r="M249" s="1090"/>
      <c r="N249" s="1091"/>
      <c r="O249" s="1054" t="s">
        <v>125</v>
      </c>
      <c r="P249" s="1055"/>
      <c r="Q249" s="1112"/>
      <c r="R249" s="1112"/>
      <c r="S249" s="1112"/>
      <c r="T249" s="1112"/>
      <c r="U249" s="1112"/>
      <c r="V249" s="1112"/>
      <c r="W249" s="1112"/>
      <c r="X249" s="1112"/>
      <c r="Y249" s="1112"/>
      <c r="Z249" s="1112"/>
      <c r="AA249" s="1112"/>
      <c r="AB249" s="1112"/>
      <c r="AC249" s="1112"/>
      <c r="AD249" s="1112"/>
      <c r="AE249" s="1112"/>
      <c r="AF249" s="1112"/>
      <c r="AG249" s="1112"/>
      <c r="AH249" s="1112"/>
      <c r="AI249" s="1113"/>
      <c r="AJ249" s="1114"/>
      <c r="AK249" s="1115"/>
      <c r="AL249" s="1113"/>
      <c r="AM249" s="1114"/>
      <c r="AN249" s="1115"/>
      <c r="AO249" s="1113"/>
      <c r="AP249" s="1114"/>
      <c r="AQ249" s="1115"/>
      <c r="AR249" s="1113"/>
      <c r="AS249" s="1114"/>
      <c r="AT249" s="1115"/>
      <c r="AU249" s="1113"/>
      <c r="AV249" s="1114"/>
      <c r="AW249" s="1115"/>
      <c r="AX249" s="1113"/>
      <c r="AY249" s="1114"/>
      <c r="AZ249" s="1117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5"/>
      <c r="B251" s="991" t="s">
        <v>847</v>
      </c>
      <c r="C251" s="1116"/>
      <c r="D251" s="1116"/>
      <c r="E251" s="1116"/>
      <c r="F251" s="1116"/>
      <c r="G251" s="1116"/>
      <c r="H251" s="1116"/>
      <c r="I251" s="1116"/>
      <c r="J251" s="1116"/>
      <c r="K251" s="1116"/>
      <c r="L251" s="1116"/>
      <c r="M251" s="1116"/>
      <c r="N251" s="1116"/>
      <c r="O251" s="1116"/>
      <c r="P251" s="1116"/>
      <c r="Q251" s="1116"/>
      <c r="R251" s="1116"/>
      <c r="S251" s="1116"/>
      <c r="T251" s="1116"/>
      <c r="U251" s="1116"/>
      <c r="V251" s="1116"/>
      <c r="W251" s="1116"/>
      <c r="X251" s="1116"/>
      <c r="Y251" s="1116"/>
      <c r="Z251" s="1116"/>
      <c r="AA251" s="1116"/>
      <c r="AB251" s="1116"/>
      <c r="AC251" s="1116"/>
      <c r="AD251" s="1116"/>
      <c r="AE251" s="1116"/>
      <c r="AF251" s="1116"/>
      <c r="AG251" s="1116"/>
      <c r="AH251" s="1116"/>
      <c r="AI251" s="1116"/>
      <c r="AJ251" s="1116"/>
      <c r="AK251" s="1116"/>
      <c r="AL251" s="1116"/>
      <c r="AM251" s="1116"/>
      <c r="AN251" s="1116"/>
      <c r="AO251" s="1116"/>
      <c r="AP251" s="1116"/>
      <c r="AQ251" s="1116"/>
      <c r="AR251" s="1116"/>
      <c r="AS251" s="1116"/>
      <c r="AT251" s="1116"/>
      <c r="AU251" s="1116"/>
      <c r="AV251" s="1116"/>
      <c r="AW251" s="1116"/>
      <c r="AX251" s="1116"/>
      <c r="AY251" s="1116"/>
      <c r="AZ251" s="1116"/>
      <c r="BA251" s="1116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119"/>
    </row>
    <row r="253" spans="1:68" s="11" customFormat="1" ht="21" customHeight="1" x14ac:dyDescent="0.25">
      <c r="A253" s="150"/>
      <c r="B253" s="1107" t="s">
        <v>2</v>
      </c>
      <c r="C253" s="1107"/>
      <c r="D253" s="1107"/>
      <c r="E253" s="1107"/>
      <c r="F253" s="1107"/>
      <c r="G253" s="1107"/>
      <c r="H253" s="1107"/>
      <c r="I253" s="1107"/>
      <c r="J253" s="1107"/>
      <c r="K253" s="1107"/>
      <c r="L253" s="1107"/>
      <c r="M253" s="1107"/>
      <c r="N253" s="1118"/>
      <c r="O253" s="897" t="s">
        <v>508</v>
      </c>
      <c r="P253" s="879"/>
      <c r="Q253" s="897" t="s">
        <v>769</v>
      </c>
      <c r="R253" s="879"/>
      <c r="S253" s="897" t="s">
        <v>50</v>
      </c>
      <c r="T253" s="878"/>
      <c r="U253" s="878"/>
      <c r="V253" s="878"/>
      <c r="W253" s="878"/>
      <c r="X253" s="879"/>
      <c r="Y253" s="897" t="s">
        <v>216</v>
      </c>
      <c r="Z253" s="878"/>
      <c r="AA253" s="878"/>
      <c r="AB253" s="878"/>
      <c r="AC253" s="878"/>
      <c r="AD253" s="879"/>
      <c r="AE253" s="878" t="s">
        <v>42</v>
      </c>
      <c r="AF253" s="878"/>
      <c r="AG253" s="878"/>
      <c r="AH253" s="879"/>
      <c r="AI253" s="894" t="s">
        <v>43</v>
      </c>
      <c r="AJ253" s="894"/>
      <c r="AK253" s="894"/>
      <c r="AL253" s="894"/>
      <c r="AM253" s="894"/>
      <c r="AN253" s="894"/>
      <c r="AO253" s="1106" t="s">
        <v>99</v>
      </c>
      <c r="AP253" s="1107"/>
      <c r="AQ253" s="1107"/>
      <c r="AR253" s="1107"/>
      <c r="AS253" s="1107"/>
      <c r="AT253" s="1107"/>
      <c r="AU253" s="1107"/>
      <c r="AV253" s="1107"/>
      <c r="AW253" s="1107"/>
      <c r="AX253" s="1107"/>
      <c r="AY253" s="1107"/>
      <c r="AZ253" s="1107"/>
      <c r="BA253" s="119"/>
    </row>
    <row r="254" spans="1:68" s="11" customFormat="1" ht="21" customHeight="1" x14ac:dyDescent="0.25">
      <c r="A254" s="150"/>
      <c r="B254" s="1119"/>
      <c r="C254" s="1119"/>
      <c r="D254" s="1119"/>
      <c r="E254" s="1119"/>
      <c r="F254" s="1119"/>
      <c r="G254" s="1119"/>
      <c r="H254" s="1119"/>
      <c r="I254" s="1119"/>
      <c r="J254" s="1119"/>
      <c r="K254" s="1119"/>
      <c r="L254" s="1119"/>
      <c r="M254" s="1119"/>
      <c r="N254" s="1120"/>
      <c r="O254" s="898"/>
      <c r="P254" s="881"/>
      <c r="Q254" s="898"/>
      <c r="R254" s="881"/>
      <c r="S254" s="899"/>
      <c r="T254" s="882"/>
      <c r="U254" s="882"/>
      <c r="V254" s="882"/>
      <c r="W254" s="882"/>
      <c r="X254" s="883"/>
      <c r="Y254" s="899"/>
      <c r="Z254" s="882"/>
      <c r="AA254" s="882"/>
      <c r="AB254" s="882"/>
      <c r="AC254" s="882"/>
      <c r="AD254" s="883"/>
      <c r="AE254" s="880"/>
      <c r="AF254" s="880"/>
      <c r="AG254" s="880"/>
      <c r="AH254" s="881"/>
      <c r="AI254" s="894"/>
      <c r="AJ254" s="894"/>
      <c r="AK254" s="894"/>
      <c r="AL254" s="894"/>
      <c r="AM254" s="894"/>
      <c r="AN254" s="894"/>
      <c r="AO254" s="1108"/>
      <c r="AP254" s="1109"/>
      <c r="AQ254" s="1109"/>
      <c r="AR254" s="1109"/>
      <c r="AS254" s="1109"/>
      <c r="AT254" s="1109"/>
      <c r="AU254" s="1109"/>
      <c r="AV254" s="1109"/>
      <c r="AW254" s="1109"/>
      <c r="AX254" s="1109"/>
      <c r="AY254" s="1109"/>
      <c r="AZ254" s="1109"/>
      <c r="BA254" s="119"/>
    </row>
    <row r="255" spans="1:68" s="11" customFormat="1" ht="128.25" customHeight="1" x14ac:dyDescent="0.25">
      <c r="A255" s="150"/>
      <c r="B255" s="1109"/>
      <c r="C255" s="1109"/>
      <c r="D255" s="1109"/>
      <c r="E255" s="1109"/>
      <c r="F255" s="1109"/>
      <c r="G255" s="1109"/>
      <c r="H255" s="1109"/>
      <c r="I255" s="1109"/>
      <c r="J255" s="1109"/>
      <c r="K255" s="1109"/>
      <c r="L255" s="1109"/>
      <c r="M255" s="1109"/>
      <c r="N255" s="1121"/>
      <c r="O255" s="899"/>
      <c r="P255" s="883"/>
      <c r="Q255" s="899"/>
      <c r="R255" s="883"/>
      <c r="S255" s="1103" t="s">
        <v>101</v>
      </c>
      <c r="T255" s="1104"/>
      <c r="U255" s="1105"/>
      <c r="V255" s="1103" t="s">
        <v>52</v>
      </c>
      <c r="W255" s="1104"/>
      <c r="X255" s="1105"/>
      <c r="Y255" s="1103" t="s">
        <v>51</v>
      </c>
      <c r="Z255" s="1104"/>
      <c r="AA255" s="1105"/>
      <c r="AB255" s="1103" t="s">
        <v>52</v>
      </c>
      <c r="AC255" s="1104"/>
      <c r="AD255" s="1105"/>
      <c r="AE255" s="882"/>
      <c r="AF255" s="882"/>
      <c r="AG255" s="882"/>
      <c r="AH255" s="883"/>
      <c r="AI255" s="1103" t="s">
        <v>51</v>
      </c>
      <c r="AJ255" s="1104"/>
      <c r="AK255" s="1105"/>
      <c r="AL255" s="1103" t="s">
        <v>52</v>
      </c>
      <c r="AM255" s="1104"/>
      <c r="AN255" s="1105"/>
      <c r="AO255" s="1103" t="s">
        <v>240</v>
      </c>
      <c r="AP255" s="1104"/>
      <c r="AQ255" s="1105"/>
      <c r="AR255" s="1103" t="s">
        <v>483</v>
      </c>
      <c r="AS255" s="1104"/>
      <c r="AT255" s="1105"/>
      <c r="AU255" s="1103" t="s">
        <v>241</v>
      </c>
      <c r="AV255" s="1104"/>
      <c r="AW255" s="1105"/>
      <c r="AX255" s="1103" t="s">
        <v>242</v>
      </c>
      <c r="AY255" s="1104"/>
      <c r="AZ255" s="1104"/>
      <c r="BA255" s="119"/>
      <c r="BP255" s="12"/>
    </row>
    <row r="256" spans="1:68" s="349" customFormat="1" ht="11.25" customHeight="1" thickBot="1" x14ac:dyDescent="0.25">
      <c r="A256" s="363"/>
      <c r="B256" s="1059">
        <v>1</v>
      </c>
      <c r="C256" s="1059"/>
      <c r="D256" s="1059"/>
      <c r="E256" s="1059"/>
      <c r="F256" s="1059"/>
      <c r="G256" s="1059"/>
      <c r="H256" s="1059"/>
      <c r="I256" s="1059"/>
      <c r="J256" s="1059"/>
      <c r="K256" s="1059"/>
      <c r="L256" s="1059"/>
      <c r="M256" s="1059"/>
      <c r="N256" s="1074"/>
      <c r="O256" s="1110">
        <v>2</v>
      </c>
      <c r="P256" s="1111"/>
      <c r="Q256" s="1004">
        <v>3</v>
      </c>
      <c r="R256" s="1004"/>
      <c r="S256" s="1004">
        <v>4</v>
      </c>
      <c r="T256" s="1004"/>
      <c r="U256" s="1004"/>
      <c r="V256" s="1004">
        <v>5</v>
      </c>
      <c r="W256" s="1004"/>
      <c r="X256" s="1004"/>
      <c r="Y256" s="1004">
        <v>6</v>
      </c>
      <c r="Z256" s="1004"/>
      <c r="AA256" s="1004"/>
      <c r="AB256" s="1004">
        <v>7</v>
      </c>
      <c r="AC256" s="1004"/>
      <c r="AD256" s="1004"/>
      <c r="AE256" s="1004">
        <v>8</v>
      </c>
      <c r="AF256" s="1004"/>
      <c r="AG256" s="1004"/>
      <c r="AH256" s="1004"/>
      <c r="AI256" s="1111">
        <v>9</v>
      </c>
      <c r="AJ256" s="1111"/>
      <c r="AK256" s="1064"/>
      <c r="AL256" s="1110">
        <v>10</v>
      </c>
      <c r="AM256" s="1111"/>
      <c r="AN256" s="1064"/>
      <c r="AO256" s="1110">
        <v>11</v>
      </c>
      <c r="AP256" s="1111"/>
      <c r="AQ256" s="1064"/>
      <c r="AR256" s="1110">
        <v>12</v>
      </c>
      <c r="AS256" s="1111"/>
      <c r="AT256" s="1064"/>
      <c r="AU256" s="1110">
        <v>13</v>
      </c>
      <c r="AV256" s="1111"/>
      <c r="AW256" s="1064"/>
      <c r="AX256" s="784">
        <v>14</v>
      </c>
      <c r="AY256" s="785"/>
      <c r="AZ256" s="785"/>
      <c r="BA256" s="361"/>
    </row>
    <row r="257" spans="1:68" s="11" customFormat="1" ht="66" customHeight="1" x14ac:dyDescent="0.25">
      <c r="A257" s="150"/>
      <c r="B257" s="1029" t="s">
        <v>55</v>
      </c>
      <c r="C257" s="1029"/>
      <c r="D257" s="1029"/>
      <c r="E257" s="1029"/>
      <c r="F257" s="1029"/>
      <c r="G257" s="1029"/>
      <c r="H257" s="1029"/>
      <c r="I257" s="1029"/>
      <c r="J257" s="1029"/>
      <c r="K257" s="1029"/>
      <c r="L257" s="1029"/>
      <c r="M257" s="1029"/>
      <c r="N257" s="1030"/>
      <c r="O257" s="915" t="s">
        <v>119</v>
      </c>
      <c r="P257" s="916"/>
      <c r="Q257" s="1044"/>
      <c r="R257" s="1044"/>
      <c r="S257" s="1044"/>
      <c r="T257" s="1044"/>
      <c r="U257" s="1044"/>
      <c r="V257" s="1044"/>
      <c r="W257" s="1044"/>
      <c r="X257" s="1044"/>
      <c r="Y257" s="1044"/>
      <c r="Z257" s="1044"/>
      <c r="AA257" s="1044"/>
      <c r="AB257" s="1044"/>
      <c r="AC257" s="1044"/>
      <c r="AD257" s="1044"/>
      <c r="AE257" s="1044"/>
      <c r="AF257" s="1044"/>
      <c r="AG257" s="1044"/>
      <c r="AH257" s="1044"/>
      <c r="AI257" s="1096"/>
      <c r="AJ257" s="1097"/>
      <c r="AK257" s="1098"/>
      <c r="AL257" s="1096"/>
      <c r="AM257" s="1097"/>
      <c r="AN257" s="1098"/>
      <c r="AO257" s="1096"/>
      <c r="AP257" s="1097"/>
      <c r="AQ257" s="1098"/>
      <c r="AR257" s="1096"/>
      <c r="AS257" s="1097"/>
      <c r="AT257" s="1098"/>
      <c r="AU257" s="1096"/>
      <c r="AV257" s="1097"/>
      <c r="AW257" s="1098"/>
      <c r="AX257" s="869"/>
      <c r="AY257" s="870"/>
      <c r="AZ257" s="872"/>
      <c r="BA257" s="119"/>
    </row>
    <row r="258" spans="1:68" s="11" customFormat="1" ht="36.75" customHeight="1" x14ac:dyDescent="0.25">
      <c r="A258" s="150"/>
      <c r="B258" s="1090" t="s">
        <v>334</v>
      </c>
      <c r="C258" s="1090"/>
      <c r="D258" s="1090"/>
      <c r="E258" s="1090"/>
      <c r="F258" s="1090"/>
      <c r="G258" s="1090"/>
      <c r="H258" s="1090"/>
      <c r="I258" s="1090"/>
      <c r="J258" s="1090"/>
      <c r="K258" s="1090"/>
      <c r="L258" s="1090"/>
      <c r="M258" s="1090"/>
      <c r="N258" s="1091"/>
      <c r="O258" s="907" t="s">
        <v>120</v>
      </c>
      <c r="P258" s="908"/>
      <c r="Q258" s="1006"/>
      <c r="R258" s="1006"/>
      <c r="S258" s="1006"/>
      <c r="T258" s="1006"/>
      <c r="U258" s="1006"/>
      <c r="V258" s="1006"/>
      <c r="W258" s="1006"/>
      <c r="X258" s="1006"/>
      <c r="Y258" s="1006"/>
      <c r="Z258" s="1006"/>
      <c r="AA258" s="1006"/>
      <c r="AB258" s="1006"/>
      <c r="AC258" s="1006"/>
      <c r="AD258" s="1006"/>
      <c r="AE258" s="1006"/>
      <c r="AF258" s="1006"/>
      <c r="AG258" s="1006"/>
      <c r="AH258" s="1006"/>
      <c r="AI258" s="1095"/>
      <c r="AJ258" s="905"/>
      <c r="AK258" s="906"/>
      <c r="AL258" s="1095"/>
      <c r="AM258" s="905"/>
      <c r="AN258" s="906"/>
      <c r="AO258" s="1095"/>
      <c r="AP258" s="905"/>
      <c r="AQ258" s="906"/>
      <c r="AR258" s="1095"/>
      <c r="AS258" s="905"/>
      <c r="AT258" s="906"/>
      <c r="AU258" s="1095"/>
      <c r="AV258" s="905"/>
      <c r="AW258" s="906"/>
      <c r="AX258" s="1095"/>
      <c r="AY258" s="905"/>
      <c r="AZ258" s="1042"/>
      <c r="BA258" s="119"/>
    </row>
    <row r="259" spans="1:68" s="11" customFormat="1" ht="27" customHeight="1" x14ac:dyDescent="0.25">
      <c r="A259" s="150"/>
      <c r="B259" s="1099" t="s">
        <v>335</v>
      </c>
      <c r="C259" s="1100"/>
      <c r="D259" s="1100"/>
      <c r="E259" s="1100"/>
      <c r="F259" s="1100"/>
      <c r="G259" s="1100"/>
      <c r="H259" s="1100"/>
      <c r="I259" s="1100"/>
      <c r="J259" s="1100"/>
      <c r="K259" s="1100"/>
      <c r="L259" s="1100"/>
      <c r="M259" s="1100"/>
      <c r="N259" s="1123"/>
      <c r="O259" s="907" t="s">
        <v>121</v>
      </c>
      <c r="P259" s="908"/>
      <c r="Q259" s="1006"/>
      <c r="R259" s="1006"/>
      <c r="S259" s="1006"/>
      <c r="T259" s="1006"/>
      <c r="U259" s="1006"/>
      <c r="V259" s="1006"/>
      <c r="W259" s="1006"/>
      <c r="X259" s="1006"/>
      <c r="Y259" s="1006"/>
      <c r="Z259" s="1006"/>
      <c r="AA259" s="1006"/>
      <c r="AB259" s="1006"/>
      <c r="AC259" s="1006"/>
      <c r="AD259" s="1006"/>
      <c r="AE259" s="1006"/>
      <c r="AF259" s="1006"/>
      <c r="AG259" s="1006"/>
      <c r="AH259" s="1006"/>
      <c r="AI259" s="1095"/>
      <c r="AJ259" s="905"/>
      <c r="AK259" s="906"/>
      <c r="AL259" s="1095"/>
      <c r="AM259" s="905"/>
      <c r="AN259" s="906"/>
      <c r="AO259" s="1095"/>
      <c r="AP259" s="905"/>
      <c r="AQ259" s="906"/>
      <c r="AR259" s="1095"/>
      <c r="AS259" s="905"/>
      <c r="AT259" s="906"/>
      <c r="AU259" s="1095"/>
      <c r="AV259" s="905"/>
      <c r="AW259" s="906"/>
      <c r="AX259" s="299"/>
      <c r="AY259" s="300"/>
      <c r="AZ259" s="176"/>
      <c r="BA259" s="119"/>
    </row>
    <row r="260" spans="1:68" s="11" customFormat="1" ht="18" customHeight="1" thickBot="1" x14ac:dyDescent="0.3">
      <c r="A260" s="150"/>
      <c r="B260" s="1090" t="s">
        <v>336</v>
      </c>
      <c r="C260" s="1090"/>
      <c r="D260" s="1090"/>
      <c r="E260" s="1090"/>
      <c r="F260" s="1090"/>
      <c r="G260" s="1090"/>
      <c r="H260" s="1090"/>
      <c r="I260" s="1090"/>
      <c r="J260" s="1090"/>
      <c r="K260" s="1090"/>
      <c r="L260" s="1090"/>
      <c r="M260" s="1090"/>
      <c r="N260" s="1091"/>
      <c r="O260" s="1054" t="s">
        <v>125</v>
      </c>
      <c r="P260" s="1055"/>
      <c r="Q260" s="1112"/>
      <c r="R260" s="1112"/>
      <c r="S260" s="1112"/>
      <c r="T260" s="1112"/>
      <c r="U260" s="1112"/>
      <c r="V260" s="1112"/>
      <c r="W260" s="1112"/>
      <c r="X260" s="1112"/>
      <c r="Y260" s="1112"/>
      <c r="Z260" s="1112"/>
      <c r="AA260" s="1112"/>
      <c r="AB260" s="1112"/>
      <c r="AC260" s="1112"/>
      <c r="AD260" s="1112"/>
      <c r="AE260" s="1112"/>
      <c r="AF260" s="1112"/>
      <c r="AG260" s="1112"/>
      <c r="AH260" s="1112"/>
      <c r="AI260" s="1113"/>
      <c r="AJ260" s="1114"/>
      <c r="AK260" s="1115"/>
      <c r="AL260" s="1113"/>
      <c r="AM260" s="1114"/>
      <c r="AN260" s="1115"/>
      <c r="AO260" s="1113"/>
      <c r="AP260" s="1114"/>
      <c r="AQ260" s="1115"/>
      <c r="AR260" s="1113"/>
      <c r="AS260" s="1114"/>
      <c r="AT260" s="1115"/>
      <c r="AU260" s="1113"/>
      <c r="AV260" s="1114"/>
      <c r="AW260" s="1115"/>
      <c r="AX260" s="1113"/>
      <c r="AY260" s="1114"/>
      <c r="AZ260" s="1117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5"/>
      <c r="B262" s="991" t="s">
        <v>613</v>
      </c>
      <c r="C262" s="1116"/>
      <c r="D262" s="1116"/>
      <c r="E262" s="1116"/>
      <c r="F262" s="1116"/>
      <c r="G262" s="1116"/>
      <c r="H262" s="1116"/>
      <c r="I262" s="1116"/>
      <c r="J262" s="1116"/>
      <c r="K262" s="1116"/>
      <c r="L262" s="1116"/>
      <c r="M262" s="1116"/>
      <c r="N262" s="1116"/>
      <c r="O262" s="1116"/>
      <c r="P262" s="1116"/>
      <c r="Q262" s="1116"/>
      <c r="R262" s="1116"/>
      <c r="S262" s="1116"/>
      <c r="T262" s="1116"/>
      <c r="U262" s="1116"/>
      <c r="V262" s="1116"/>
      <c r="W262" s="1116"/>
      <c r="X262" s="1116"/>
      <c r="Y262" s="1116"/>
      <c r="Z262" s="1116"/>
      <c r="AA262" s="1116"/>
      <c r="AB262" s="1116"/>
      <c r="AC262" s="1116"/>
      <c r="AD262" s="1116"/>
      <c r="AE262" s="1116"/>
      <c r="AF262" s="1116"/>
      <c r="AG262" s="1116"/>
      <c r="AH262" s="1116"/>
      <c r="AI262" s="1116"/>
      <c r="AJ262" s="1116"/>
      <c r="AK262" s="1116"/>
      <c r="AL262" s="1116"/>
      <c r="AM262" s="1116"/>
      <c r="AN262" s="1116"/>
      <c r="AO262" s="1116"/>
      <c r="AP262" s="1116"/>
      <c r="AQ262" s="1116"/>
      <c r="AR262" s="1116"/>
      <c r="AS262" s="1116"/>
      <c r="AT262" s="1116"/>
      <c r="AU262" s="1116"/>
      <c r="AV262" s="1116"/>
      <c r="AW262" s="1116"/>
      <c r="AX262" s="1116"/>
      <c r="AY262" s="1116"/>
      <c r="AZ262" s="1116"/>
      <c r="BA262" s="1116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  <c r="AX263" s="328"/>
      <c r="AY263" s="328"/>
      <c r="AZ263" s="328"/>
      <c r="BA263" s="119"/>
    </row>
    <row r="264" spans="1:68" s="11" customFormat="1" ht="21" customHeight="1" x14ac:dyDescent="0.25">
      <c r="A264" s="150"/>
      <c r="B264" s="1107" t="s">
        <v>2</v>
      </c>
      <c r="C264" s="1107"/>
      <c r="D264" s="1107"/>
      <c r="E264" s="1107"/>
      <c r="F264" s="1107"/>
      <c r="G264" s="1107"/>
      <c r="H264" s="1107"/>
      <c r="I264" s="1107"/>
      <c r="J264" s="1107"/>
      <c r="K264" s="1107"/>
      <c r="L264" s="1107"/>
      <c r="M264" s="1107"/>
      <c r="N264" s="1118"/>
      <c r="O264" s="897" t="s">
        <v>508</v>
      </c>
      <c r="P264" s="879"/>
      <c r="Q264" s="897" t="s">
        <v>769</v>
      </c>
      <c r="R264" s="879"/>
      <c r="S264" s="897" t="s">
        <v>50</v>
      </c>
      <c r="T264" s="878"/>
      <c r="U264" s="878"/>
      <c r="V264" s="878"/>
      <c r="W264" s="878"/>
      <c r="X264" s="879"/>
      <c r="Y264" s="897" t="s">
        <v>216</v>
      </c>
      <c r="Z264" s="878"/>
      <c r="AA264" s="878"/>
      <c r="AB264" s="878"/>
      <c r="AC264" s="878"/>
      <c r="AD264" s="879"/>
      <c r="AE264" s="878" t="s">
        <v>42</v>
      </c>
      <c r="AF264" s="878"/>
      <c r="AG264" s="878"/>
      <c r="AH264" s="879"/>
      <c r="AI264" s="894" t="s">
        <v>43</v>
      </c>
      <c r="AJ264" s="894"/>
      <c r="AK264" s="894"/>
      <c r="AL264" s="894"/>
      <c r="AM264" s="894"/>
      <c r="AN264" s="894"/>
      <c r="AO264" s="1106" t="s">
        <v>99</v>
      </c>
      <c r="AP264" s="1107"/>
      <c r="AQ264" s="1107"/>
      <c r="AR264" s="1107"/>
      <c r="AS264" s="1107"/>
      <c r="AT264" s="1107"/>
      <c r="AU264" s="1107"/>
      <c r="AV264" s="1107"/>
      <c r="AW264" s="1107"/>
      <c r="AX264" s="1107"/>
      <c r="AY264" s="1107"/>
      <c r="AZ264" s="1107"/>
      <c r="BA264" s="119"/>
    </row>
    <row r="265" spans="1:68" s="11" customFormat="1" ht="21" customHeight="1" x14ac:dyDescent="0.25">
      <c r="A265" s="150"/>
      <c r="B265" s="1119"/>
      <c r="C265" s="1119"/>
      <c r="D265" s="1119"/>
      <c r="E265" s="1119"/>
      <c r="F265" s="1119"/>
      <c r="G265" s="1119"/>
      <c r="H265" s="1119"/>
      <c r="I265" s="1119"/>
      <c r="J265" s="1119"/>
      <c r="K265" s="1119"/>
      <c r="L265" s="1119"/>
      <c r="M265" s="1119"/>
      <c r="N265" s="1120"/>
      <c r="O265" s="898"/>
      <c r="P265" s="881"/>
      <c r="Q265" s="898"/>
      <c r="R265" s="881"/>
      <c r="S265" s="899"/>
      <c r="T265" s="882"/>
      <c r="U265" s="882"/>
      <c r="V265" s="882"/>
      <c r="W265" s="882"/>
      <c r="X265" s="883"/>
      <c r="Y265" s="899"/>
      <c r="Z265" s="882"/>
      <c r="AA265" s="882"/>
      <c r="AB265" s="882"/>
      <c r="AC265" s="882"/>
      <c r="AD265" s="883"/>
      <c r="AE265" s="880"/>
      <c r="AF265" s="880"/>
      <c r="AG265" s="880"/>
      <c r="AH265" s="881"/>
      <c r="AI265" s="894"/>
      <c r="AJ265" s="894"/>
      <c r="AK265" s="894"/>
      <c r="AL265" s="894"/>
      <c r="AM265" s="894"/>
      <c r="AN265" s="894"/>
      <c r="AO265" s="1108"/>
      <c r="AP265" s="1109"/>
      <c r="AQ265" s="1109"/>
      <c r="AR265" s="1109"/>
      <c r="AS265" s="1109"/>
      <c r="AT265" s="1109"/>
      <c r="AU265" s="1109"/>
      <c r="AV265" s="1109"/>
      <c r="AW265" s="1109"/>
      <c r="AX265" s="1109"/>
      <c r="AY265" s="1109"/>
      <c r="AZ265" s="1109"/>
      <c r="BA265" s="119"/>
    </row>
    <row r="266" spans="1:68" s="11" customFormat="1" ht="126.75" customHeight="1" x14ac:dyDescent="0.25">
      <c r="A266" s="150"/>
      <c r="B266" s="1109"/>
      <c r="C266" s="1109"/>
      <c r="D266" s="1109"/>
      <c r="E266" s="1109"/>
      <c r="F266" s="1109"/>
      <c r="G266" s="1109"/>
      <c r="H266" s="1109"/>
      <c r="I266" s="1109"/>
      <c r="J266" s="1109"/>
      <c r="K266" s="1109"/>
      <c r="L266" s="1109"/>
      <c r="M266" s="1109"/>
      <c r="N266" s="1121"/>
      <c r="O266" s="899"/>
      <c r="P266" s="883"/>
      <c r="Q266" s="899"/>
      <c r="R266" s="883"/>
      <c r="S266" s="1103" t="s">
        <v>101</v>
      </c>
      <c r="T266" s="1104"/>
      <c r="U266" s="1105"/>
      <c r="V266" s="1103" t="s">
        <v>52</v>
      </c>
      <c r="W266" s="1104"/>
      <c r="X266" s="1105"/>
      <c r="Y266" s="1103" t="s">
        <v>51</v>
      </c>
      <c r="Z266" s="1104"/>
      <c r="AA266" s="1105"/>
      <c r="AB266" s="1103" t="s">
        <v>52</v>
      </c>
      <c r="AC266" s="1104"/>
      <c r="AD266" s="1105"/>
      <c r="AE266" s="882"/>
      <c r="AF266" s="882"/>
      <c r="AG266" s="882"/>
      <c r="AH266" s="883"/>
      <c r="AI266" s="1103" t="s">
        <v>51</v>
      </c>
      <c r="AJ266" s="1104"/>
      <c r="AK266" s="1105"/>
      <c r="AL266" s="1103" t="s">
        <v>52</v>
      </c>
      <c r="AM266" s="1104"/>
      <c r="AN266" s="1105"/>
      <c r="AO266" s="1103" t="s">
        <v>240</v>
      </c>
      <c r="AP266" s="1104"/>
      <c r="AQ266" s="1105"/>
      <c r="AR266" s="1103" t="s">
        <v>483</v>
      </c>
      <c r="AS266" s="1104"/>
      <c r="AT266" s="1105"/>
      <c r="AU266" s="1103" t="s">
        <v>241</v>
      </c>
      <c r="AV266" s="1104"/>
      <c r="AW266" s="1105"/>
      <c r="AX266" s="1103" t="s">
        <v>242</v>
      </c>
      <c r="AY266" s="1104"/>
      <c r="AZ266" s="1104"/>
      <c r="BA266" s="119"/>
      <c r="BP266" s="12"/>
    </row>
    <row r="267" spans="1:68" s="349" customFormat="1" ht="11.25" customHeight="1" thickBot="1" x14ac:dyDescent="0.25">
      <c r="A267" s="363"/>
      <c r="B267" s="1059">
        <v>1</v>
      </c>
      <c r="C267" s="1059"/>
      <c r="D267" s="1059"/>
      <c r="E267" s="1059"/>
      <c r="F267" s="1059"/>
      <c r="G267" s="1059"/>
      <c r="H267" s="1059"/>
      <c r="I267" s="1059"/>
      <c r="J267" s="1059"/>
      <c r="K267" s="1059"/>
      <c r="L267" s="1059"/>
      <c r="M267" s="1059"/>
      <c r="N267" s="1074"/>
      <c r="O267" s="1110">
        <v>2</v>
      </c>
      <c r="P267" s="1111"/>
      <c r="Q267" s="1062">
        <v>3</v>
      </c>
      <c r="R267" s="1063"/>
      <c r="S267" s="1004">
        <v>4</v>
      </c>
      <c r="T267" s="1004"/>
      <c r="U267" s="1004"/>
      <c r="V267" s="1004">
        <v>5</v>
      </c>
      <c r="W267" s="1004"/>
      <c r="X267" s="1004"/>
      <c r="Y267" s="1004">
        <v>6</v>
      </c>
      <c r="Z267" s="1004"/>
      <c r="AA267" s="1004"/>
      <c r="AB267" s="1004">
        <v>7</v>
      </c>
      <c r="AC267" s="1004"/>
      <c r="AD267" s="1004"/>
      <c r="AE267" s="1004">
        <v>8</v>
      </c>
      <c r="AF267" s="1004"/>
      <c r="AG267" s="1004"/>
      <c r="AH267" s="1004"/>
      <c r="AI267" s="1111">
        <v>9</v>
      </c>
      <c r="AJ267" s="1111"/>
      <c r="AK267" s="1064"/>
      <c r="AL267" s="1110">
        <v>10</v>
      </c>
      <c r="AM267" s="1111"/>
      <c r="AN267" s="1064"/>
      <c r="AO267" s="1062">
        <v>11</v>
      </c>
      <c r="AP267" s="1122"/>
      <c r="AQ267" s="1063"/>
      <c r="AR267" s="1062">
        <v>12</v>
      </c>
      <c r="AS267" s="1122"/>
      <c r="AT267" s="1063"/>
      <c r="AU267" s="1062">
        <v>13</v>
      </c>
      <c r="AV267" s="1122"/>
      <c r="AW267" s="1063"/>
      <c r="AX267" s="1032">
        <v>14</v>
      </c>
      <c r="AY267" s="1139"/>
      <c r="AZ267" s="1139"/>
      <c r="BA267" s="361"/>
    </row>
    <row r="268" spans="1:68" s="11" customFormat="1" ht="66" customHeight="1" x14ac:dyDescent="0.25">
      <c r="A268" s="150"/>
      <c r="B268" s="1029" t="s">
        <v>55</v>
      </c>
      <c r="C268" s="1029"/>
      <c r="D268" s="1029"/>
      <c r="E268" s="1029"/>
      <c r="F268" s="1029"/>
      <c r="G268" s="1029"/>
      <c r="H268" s="1029"/>
      <c r="I268" s="1029"/>
      <c r="J268" s="1029"/>
      <c r="K268" s="1029"/>
      <c r="L268" s="1029"/>
      <c r="M268" s="1029"/>
      <c r="N268" s="1030"/>
      <c r="O268" s="915" t="s">
        <v>119</v>
      </c>
      <c r="P268" s="916"/>
      <c r="Q268" s="1096"/>
      <c r="R268" s="1098"/>
      <c r="S268" s="1044"/>
      <c r="T268" s="1044"/>
      <c r="U268" s="1044"/>
      <c r="V268" s="1044"/>
      <c r="W268" s="1044"/>
      <c r="X268" s="1044"/>
      <c r="Y268" s="1044"/>
      <c r="Z268" s="1044"/>
      <c r="AA268" s="1044"/>
      <c r="AB268" s="1044"/>
      <c r="AC268" s="1044"/>
      <c r="AD268" s="1044"/>
      <c r="AE268" s="1044"/>
      <c r="AF268" s="1044"/>
      <c r="AG268" s="1044"/>
      <c r="AH268" s="1044"/>
      <c r="AI268" s="1096"/>
      <c r="AJ268" s="1097"/>
      <c r="AK268" s="1098"/>
      <c r="AL268" s="1096"/>
      <c r="AM268" s="1097"/>
      <c r="AN268" s="1098"/>
      <c r="AO268" s="1096"/>
      <c r="AP268" s="1097"/>
      <c r="AQ268" s="1098"/>
      <c r="AR268" s="1096"/>
      <c r="AS268" s="1097"/>
      <c r="AT268" s="1098"/>
      <c r="AU268" s="1096"/>
      <c r="AV268" s="1097"/>
      <c r="AW268" s="1098"/>
      <c r="AX268" s="869"/>
      <c r="AY268" s="870"/>
      <c r="AZ268" s="872"/>
      <c r="BA268" s="119"/>
    </row>
    <row r="269" spans="1:68" s="11" customFormat="1" ht="37.5" customHeight="1" x14ac:dyDescent="0.25">
      <c r="A269" s="150"/>
      <c r="B269" s="1090" t="s">
        <v>334</v>
      </c>
      <c r="C269" s="1090"/>
      <c r="D269" s="1090"/>
      <c r="E269" s="1090"/>
      <c r="F269" s="1090"/>
      <c r="G269" s="1090"/>
      <c r="H269" s="1090"/>
      <c r="I269" s="1090"/>
      <c r="J269" s="1090"/>
      <c r="K269" s="1090"/>
      <c r="L269" s="1090"/>
      <c r="M269" s="1090"/>
      <c r="N269" s="1091"/>
      <c r="O269" s="907" t="s">
        <v>120</v>
      </c>
      <c r="P269" s="908"/>
      <c r="Q269" s="1006"/>
      <c r="R269" s="1006"/>
      <c r="S269" s="1006"/>
      <c r="T269" s="1006"/>
      <c r="U269" s="1006"/>
      <c r="V269" s="1006"/>
      <c r="W269" s="1006"/>
      <c r="X269" s="1006"/>
      <c r="Y269" s="1006"/>
      <c r="Z269" s="1006"/>
      <c r="AA269" s="1006"/>
      <c r="AB269" s="1006"/>
      <c r="AC269" s="1006"/>
      <c r="AD269" s="1006"/>
      <c r="AE269" s="1006"/>
      <c r="AF269" s="1006"/>
      <c r="AG269" s="1006"/>
      <c r="AH269" s="1006"/>
      <c r="AI269" s="1095"/>
      <c r="AJ269" s="905"/>
      <c r="AK269" s="906"/>
      <c r="AL269" s="1095"/>
      <c r="AM269" s="905"/>
      <c r="AN269" s="906"/>
      <c r="AO269" s="1095"/>
      <c r="AP269" s="905"/>
      <c r="AQ269" s="906"/>
      <c r="AR269" s="1095"/>
      <c r="AS269" s="905"/>
      <c r="AT269" s="906"/>
      <c r="AU269" s="1095"/>
      <c r="AV269" s="905"/>
      <c r="AW269" s="906"/>
      <c r="AX269" s="1095"/>
      <c r="AY269" s="905"/>
      <c r="AZ269" s="1042"/>
      <c r="BA269" s="119"/>
    </row>
    <row r="270" spans="1:68" s="11" customFormat="1" ht="27" customHeight="1" x14ac:dyDescent="0.25">
      <c r="A270" s="150"/>
      <c r="B270" s="1099" t="s">
        <v>335</v>
      </c>
      <c r="C270" s="1100"/>
      <c r="D270" s="1100"/>
      <c r="E270" s="1100"/>
      <c r="F270" s="1100"/>
      <c r="G270" s="1100"/>
      <c r="H270" s="1100"/>
      <c r="I270" s="1100"/>
      <c r="J270" s="1100"/>
      <c r="K270" s="1100"/>
      <c r="L270" s="1100"/>
      <c r="M270" s="1100"/>
      <c r="N270" s="1123"/>
      <c r="O270" s="907" t="s">
        <v>121</v>
      </c>
      <c r="P270" s="908"/>
      <c r="Q270" s="1006"/>
      <c r="R270" s="1006"/>
      <c r="S270" s="1006"/>
      <c r="T270" s="1006"/>
      <c r="U270" s="1006"/>
      <c r="V270" s="1006"/>
      <c r="W270" s="1006"/>
      <c r="X270" s="1006"/>
      <c r="Y270" s="1006"/>
      <c r="Z270" s="1006"/>
      <c r="AA270" s="1006"/>
      <c r="AB270" s="1006"/>
      <c r="AC270" s="1006"/>
      <c r="AD270" s="1006"/>
      <c r="AE270" s="1006"/>
      <c r="AF270" s="1006"/>
      <c r="AG270" s="1006"/>
      <c r="AH270" s="1006"/>
      <c r="AI270" s="1095"/>
      <c r="AJ270" s="905"/>
      <c r="AK270" s="906"/>
      <c r="AL270" s="1095"/>
      <c r="AM270" s="905"/>
      <c r="AN270" s="906"/>
      <c r="AO270" s="1095"/>
      <c r="AP270" s="905"/>
      <c r="AQ270" s="906"/>
      <c r="AR270" s="1095"/>
      <c r="AS270" s="905"/>
      <c r="AT270" s="906"/>
      <c r="AU270" s="1095"/>
      <c r="AV270" s="905"/>
      <c r="AW270" s="906"/>
      <c r="AX270" s="1095"/>
      <c r="AY270" s="905"/>
      <c r="AZ270" s="1042"/>
      <c r="BA270" s="119"/>
    </row>
    <row r="271" spans="1:68" s="11" customFormat="1" ht="18" customHeight="1" thickBot="1" x14ac:dyDescent="0.3">
      <c r="A271" s="150"/>
      <c r="B271" s="1090" t="s">
        <v>336</v>
      </c>
      <c r="C271" s="1090"/>
      <c r="D271" s="1090"/>
      <c r="E271" s="1090"/>
      <c r="F271" s="1090"/>
      <c r="G271" s="1090"/>
      <c r="H271" s="1090"/>
      <c r="I271" s="1090"/>
      <c r="J271" s="1090"/>
      <c r="K271" s="1090"/>
      <c r="L271" s="1090"/>
      <c r="M271" s="1090"/>
      <c r="N271" s="1091"/>
      <c r="O271" s="1054" t="s">
        <v>125</v>
      </c>
      <c r="P271" s="1055"/>
      <c r="Q271" s="1112"/>
      <c r="R271" s="1112"/>
      <c r="S271" s="1112"/>
      <c r="T271" s="1112"/>
      <c r="U271" s="1112"/>
      <c r="V271" s="1112"/>
      <c r="W271" s="1112"/>
      <c r="X271" s="1112"/>
      <c r="Y271" s="1112"/>
      <c r="Z271" s="1112"/>
      <c r="AA271" s="1112"/>
      <c r="AB271" s="1112"/>
      <c r="AC271" s="1112"/>
      <c r="AD271" s="1112"/>
      <c r="AE271" s="1112"/>
      <c r="AF271" s="1112"/>
      <c r="AG271" s="1112"/>
      <c r="AH271" s="1112"/>
      <c r="AI271" s="1113"/>
      <c r="AJ271" s="1114"/>
      <c r="AK271" s="1115"/>
      <c r="AL271" s="1113"/>
      <c r="AM271" s="1114"/>
      <c r="AN271" s="1115"/>
      <c r="AO271" s="1113"/>
      <c r="AP271" s="1114"/>
      <c r="AQ271" s="1115"/>
      <c r="AR271" s="1113"/>
      <c r="AS271" s="1114"/>
      <c r="AT271" s="1115"/>
      <c r="AU271" s="1113"/>
      <c r="AV271" s="1114"/>
      <c r="AW271" s="1115"/>
      <c r="AX271" s="1113"/>
      <c r="AY271" s="1114"/>
      <c r="AZ271" s="1117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5"/>
      <c r="B273" s="991" t="s">
        <v>614</v>
      </c>
      <c r="C273" s="1116"/>
      <c r="D273" s="1116"/>
      <c r="E273" s="1116"/>
      <c r="F273" s="1116"/>
      <c r="G273" s="1116"/>
      <c r="H273" s="1116"/>
      <c r="I273" s="1116"/>
      <c r="J273" s="1116"/>
      <c r="K273" s="1116"/>
      <c r="L273" s="1116"/>
      <c r="M273" s="1116"/>
      <c r="N273" s="1116"/>
      <c r="O273" s="1116"/>
      <c r="P273" s="1116"/>
      <c r="Q273" s="1116"/>
      <c r="R273" s="1116"/>
      <c r="S273" s="1116"/>
      <c r="T273" s="1116"/>
      <c r="U273" s="1116"/>
      <c r="V273" s="1116"/>
      <c r="W273" s="1116"/>
      <c r="X273" s="1116"/>
      <c r="Y273" s="1116"/>
      <c r="Z273" s="1116"/>
      <c r="AA273" s="1116"/>
      <c r="AB273" s="1116"/>
      <c r="AC273" s="1116"/>
      <c r="AD273" s="1116"/>
      <c r="AE273" s="1116"/>
      <c r="AF273" s="1116"/>
      <c r="AG273" s="1116"/>
      <c r="AH273" s="1116"/>
      <c r="AI273" s="1116"/>
      <c r="AJ273" s="1116"/>
      <c r="AK273" s="1116"/>
      <c r="AL273" s="1116"/>
      <c r="AM273" s="1116"/>
      <c r="AN273" s="1116"/>
      <c r="AO273" s="1116"/>
      <c r="AP273" s="1116"/>
      <c r="AQ273" s="1116"/>
      <c r="AR273" s="1116"/>
      <c r="AS273" s="1116"/>
      <c r="AT273" s="1116"/>
      <c r="AU273" s="1116"/>
      <c r="AV273" s="1116"/>
      <c r="AW273" s="1116"/>
      <c r="AX273" s="1116"/>
      <c r="AY273" s="1116"/>
      <c r="AZ273" s="1116"/>
      <c r="BA273" s="1116"/>
      <c r="BB273" s="25"/>
      <c r="BC273" s="25"/>
      <c r="BD273" s="25"/>
      <c r="BE273" s="25"/>
    </row>
    <row r="274" spans="1:71" s="17" customFormat="1" ht="33" customHeight="1" x14ac:dyDescent="0.25">
      <c r="A274" s="315"/>
      <c r="B274" s="991" t="s">
        <v>454</v>
      </c>
      <c r="C274" s="1116"/>
      <c r="D274" s="1116"/>
      <c r="E274" s="1116"/>
      <c r="F274" s="1116"/>
      <c r="G274" s="1116"/>
      <c r="H274" s="1116"/>
      <c r="I274" s="1116"/>
      <c r="J274" s="1116"/>
      <c r="K274" s="1116"/>
      <c r="L274" s="1116"/>
      <c r="M274" s="1116"/>
      <c r="N274" s="1116"/>
      <c r="O274" s="1116"/>
      <c r="P274" s="1116"/>
      <c r="Q274" s="1116"/>
      <c r="R274" s="1116"/>
      <c r="S274" s="1116"/>
      <c r="T274" s="1116"/>
      <c r="U274" s="1116"/>
      <c r="V274" s="1116"/>
      <c r="W274" s="1116"/>
      <c r="X274" s="1116"/>
      <c r="Y274" s="1116"/>
      <c r="Z274" s="1116"/>
      <c r="AA274" s="1116"/>
      <c r="AB274" s="1116"/>
      <c r="AC274" s="1116"/>
      <c r="AD274" s="1116"/>
      <c r="AE274" s="1116"/>
      <c r="AF274" s="1116"/>
      <c r="AG274" s="1116"/>
      <c r="AH274" s="1116"/>
      <c r="AI274" s="1116"/>
      <c r="AJ274" s="1116"/>
      <c r="AK274" s="1116"/>
      <c r="AL274" s="1116"/>
      <c r="AM274" s="1116"/>
      <c r="AN274" s="1116"/>
      <c r="AO274" s="1116"/>
      <c r="AP274" s="1116"/>
      <c r="AQ274" s="1116"/>
      <c r="AR274" s="1116"/>
      <c r="AS274" s="1116"/>
      <c r="AT274" s="1116"/>
      <c r="AU274" s="1116"/>
      <c r="AV274" s="1116"/>
      <c r="AW274" s="1116"/>
      <c r="AX274" s="1116"/>
      <c r="AY274" s="1116"/>
      <c r="AZ274" s="1116"/>
      <c r="BA274" s="1116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  <c r="AX275" s="328"/>
      <c r="AY275" s="328"/>
      <c r="AZ275" s="328"/>
      <c r="BA275" s="119"/>
    </row>
    <row r="276" spans="1:71" s="11" customFormat="1" ht="16.5" customHeight="1" x14ac:dyDescent="0.25">
      <c r="A276" s="150"/>
      <c r="B276" s="1107" t="s">
        <v>2</v>
      </c>
      <c r="C276" s="1107"/>
      <c r="D276" s="1107"/>
      <c r="E276" s="1107"/>
      <c r="F276" s="1107"/>
      <c r="G276" s="1107"/>
      <c r="H276" s="1107"/>
      <c r="I276" s="1107"/>
      <c r="J276" s="1107"/>
      <c r="K276" s="1107"/>
      <c r="L276" s="1107"/>
      <c r="M276" s="1107"/>
      <c r="N276" s="1118"/>
      <c r="O276" s="897" t="s">
        <v>508</v>
      </c>
      <c r="P276" s="879"/>
      <c r="Q276" s="897" t="s">
        <v>769</v>
      </c>
      <c r="R276" s="879"/>
      <c r="S276" s="897" t="s">
        <v>50</v>
      </c>
      <c r="T276" s="878"/>
      <c r="U276" s="878"/>
      <c r="V276" s="878"/>
      <c r="W276" s="878"/>
      <c r="X276" s="879"/>
      <c r="Y276" s="897" t="s">
        <v>216</v>
      </c>
      <c r="Z276" s="878"/>
      <c r="AA276" s="878"/>
      <c r="AB276" s="878"/>
      <c r="AC276" s="878"/>
      <c r="AD276" s="879"/>
      <c r="AE276" s="878" t="s">
        <v>42</v>
      </c>
      <c r="AF276" s="878"/>
      <c r="AG276" s="878"/>
      <c r="AH276" s="879"/>
      <c r="AI276" s="894" t="s">
        <v>43</v>
      </c>
      <c r="AJ276" s="894"/>
      <c r="AK276" s="894"/>
      <c r="AL276" s="894"/>
      <c r="AM276" s="894"/>
      <c r="AN276" s="894"/>
      <c r="AO276" s="1106" t="s">
        <v>99</v>
      </c>
      <c r="AP276" s="1107"/>
      <c r="AQ276" s="1107"/>
      <c r="AR276" s="1107"/>
      <c r="AS276" s="1107"/>
      <c r="AT276" s="1107"/>
      <c r="AU276" s="1107"/>
      <c r="AV276" s="1107"/>
      <c r="AW276" s="1107"/>
      <c r="AX276" s="1107"/>
      <c r="AY276" s="1107"/>
      <c r="AZ276" s="1107"/>
      <c r="BA276" s="150"/>
    </row>
    <row r="277" spans="1:71" s="11" customFormat="1" ht="22.5" customHeight="1" x14ac:dyDescent="0.25">
      <c r="A277" s="150"/>
      <c r="B277" s="1119"/>
      <c r="C277" s="1119"/>
      <c r="D277" s="1119"/>
      <c r="E277" s="1119"/>
      <c r="F277" s="1119"/>
      <c r="G277" s="1119"/>
      <c r="H277" s="1119"/>
      <c r="I277" s="1119"/>
      <c r="J277" s="1119"/>
      <c r="K277" s="1119"/>
      <c r="L277" s="1119"/>
      <c r="M277" s="1119"/>
      <c r="N277" s="1120"/>
      <c r="O277" s="898"/>
      <c r="P277" s="881"/>
      <c r="Q277" s="898"/>
      <c r="R277" s="881"/>
      <c r="S277" s="899"/>
      <c r="T277" s="882"/>
      <c r="U277" s="882"/>
      <c r="V277" s="882"/>
      <c r="W277" s="882"/>
      <c r="X277" s="883"/>
      <c r="Y277" s="899"/>
      <c r="Z277" s="882"/>
      <c r="AA277" s="882"/>
      <c r="AB277" s="882"/>
      <c r="AC277" s="882"/>
      <c r="AD277" s="883"/>
      <c r="AE277" s="880"/>
      <c r="AF277" s="880"/>
      <c r="AG277" s="880"/>
      <c r="AH277" s="881"/>
      <c r="AI277" s="894"/>
      <c r="AJ277" s="894"/>
      <c r="AK277" s="894"/>
      <c r="AL277" s="894"/>
      <c r="AM277" s="894"/>
      <c r="AN277" s="894"/>
      <c r="AO277" s="1108"/>
      <c r="AP277" s="1109"/>
      <c r="AQ277" s="1109"/>
      <c r="AR277" s="1109"/>
      <c r="AS277" s="1109"/>
      <c r="AT277" s="1109"/>
      <c r="AU277" s="1109"/>
      <c r="AV277" s="1109"/>
      <c r="AW277" s="1109"/>
      <c r="AX277" s="1109"/>
      <c r="AY277" s="1109"/>
      <c r="AZ277" s="1109"/>
      <c r="BA277" s="150"/>
    </row>
    <row r="278" spans="1:71" s="11" customFormat="1" ht="132" customHeight="1" x14ac:dyDescent="0.25">
      <c r="A278" s="150"/>
      <c r="B278" s="1109"/>
      <c r="C278" s="1109"/>
      <c r="D278" s="1109"/>
      <c r="E278" s="1109"/>
      <c r="F278" s="1109"/>
      <c r="G278" s="1109"/>
      <c r="H278" s="1109"/>
      <c r="I278" s="1109"/>
      <c r="J278" s="1109"/>
      <c r="K278" s="1109"/>
      <c r="L278" s="1109"/>
      <c r="M278" s="1109"/>
      <c r="N278" s="1121"/>
      <c r="O278" s="899"/>
      <c r="P278" s="883"/>
      <c r="Q278" s="899"/>
      <c r="R278" s="883"/>
      <c r="S278" s="1103" t="s">
        <v>51</v>
      </c>
      <c r="T278" s="1104"/>
      <c r="U278" s="1105"/>
      <c r="V278" s="1103" t="s">
        <v>52</v>
      </c>
      <c r="W278" s="1104"/>
      <c r="X278" s="1105"/>
      <c r="Y278" s="1103" t="s">
        <v>51</v>
      </c>
      <c r="Z278" s="1104"/>
      <c r="AA278" s="1105"/>
      <c r="AB278" s="1103" t="s">
        <v>52</v>
      </c>
      <c r="AC278" s="1104"/>
      <c r="AD278" s="1105"/>
      <c r="AE278" s="882"/>
      <c r="AF278" s="882"/>
      <c r="AG278" s="882"/>
      <c r="AH278" s="883"/>
      <c r="AI278" s="1103" t="s">
        <v>51</v>
      </c>
      <c r="AJ278" s="1104"/>
      <c r="AK278" s="1105"/>
      <c r="AL278" s="1103" t="s">
        <v>52</v>
      </c>
      <c r="AM278" s="1104"/>
      <c r="AN278" s="1105"/>
      <c r="AO278" s="1103" t="s">
        <v>244</v>
      </c>
      <c r="AP278" s="1104"/>
      <c r="AQ278" s="1105"/>
      <c r="AR278" s="1103" t="s">
        <v>484</v>
      </c>
      <c r="AS278" s="1104"/>
      <c r="AT278" s="1105"/>
      <c r="AU278" s="1103" t="s">
        <v>243</v>
      </c>
      <c r="AV278" s="1104"/>
      <c r="AW278" s="1105"/>
      <c r="AX278" s="1103" t="s">
        <v>242</v>
      </c>
      <c r="AY278" s="1104"/>
      <c r="AZ278" s="1104"/>
      <c r="BA278" s="150"/>
      <c r="BM278" s="11" t="s">
        <v>20</v>
      </c>
      <c r="BS278" s="12"/>
    </row>
    <row r="279" spans="1:71" s="349" customFormat="1" ht="11.25" customHeight="1" thickBot="1" x14ac:dyDescent="0.25">
      <c r="A279" s="363"/>
      <c r="B279" s="1059">
        <v>1</v>
      </c>
      <c r="C279" s="1059"/>
      <c r="D279" s="1059"/>
      <c r="E279" s="1059"/>
      <c r="F279" s="1059"/>
      <c r="G279" s="1059"/>
      <c r="H279" s="1059"/>
      <c r="I279" s="1059"/>
      <c r="J279" s="1059"/>
      <c r="K279" s="1059"/>
      <c r="L279" s="1059"/>
      <c r="M279" s="1059"/>
      <c r="N279" s="1074"/>
      <c r="O279" s="1110">
        <v>2</v>
      </c>
      <c r="P279" s="1111"/>
      <c r="Q279" s="1004">
        <v>3</v>
      </c>
      <c r="R279" s="1004"/>
      <c r="S279" s="1004">
        <v>4</v>
      </c>
      <c r="T279" s="1004"/>
      <c r="U279" s="1004"/>
      <c r="V279" s="1004">
        <v>5</v>
      </c>
      <c r="W279" s="1004"/>
      <c r="X279" s="1004"/>
      <c r="Y279" s="1004">
        <v>6</v>
      </c>
      <c r="Z279" s="1004"/>
      <c r="AA279" s="1004"/>
      <c r="AB279" s="1004">
        <v>7</v>
      </c>
      <c r="AC279" s="1004"/>
      <c r="AD279" s="1004"/>
      <c r="AE279" s="1004">
        <v>8</v>
      </c>
      <c r="AF279" s="1004"/>
      <c r="AG279" s="1004"/>
      <c r="AH279" s="1004"/>
      <c r="AI279" s="1111">
        <v>9</v>
      </c>
      <c r="AJ279" s="1111"/>
      <c r="AK279" s="1064"/>
      <c r="AL279" s="1110">
        <v>10</v>
      </c>
      <c r="AM279" s="1111"/>
      <c r="AN279" s="1064"/>
      <c r="AO279" s="1110">
        <v>11</v>
      </c>
      <c r="AP279" s="1111"/>
      <c r="AQ279" s="1064"/>
      <c r="AR279" s="1110">
        <v>12</v>
      </c>
      <c r="AS279" s="1111"/>
      <c r="AT279" s="1064"/>
      <c r="AU279" s="1110">
        <v>13</v>
      </c>
      <c r="AV279" s="1111"/>
      <c r="AW279" s="1064"/>
      <c r="AX279" s="784">
        <v>14</v>
      </c>
      <c r="AY279" s="785"/>
      <c r="AZ279" s="785"/>
      <c r="BA279" s="363"/>
    </row>
    <row r="280" spans="1:71" s="11" customFormat="1" ht="90" customHeight="1" x14ac:dyDescent="0.25">
      <c r="A280" s="150"/>
      <c r="B280" s="1029" t="s">
        <v>56</v>
      </c>
      <c r="C280" s="1029"/>
      <c r="D280" s="1029"/>
      <c r="E280" s="1029"/>
      <c r="F280" s="1029"/>
      <c r="G280" s="1029"/>
      <c r="H280" s="1029"/>
      <c r="I280" s="1029"/>
      <c r="J280" s="1029"/>
      <c r="K280" s="1029"/>
      <c r="L280" s="1029"/>
      <c r="M280" s="1029"/>
      <c r="N280" s="1030"/>
      <c r="O280" s="915" t="s">
        <v>119</v>
      </c>
      <c r="P280" s="916"/>
      <c r="Q280" s="1044"/>
      <c r="R280" s="1044"/>
      <c r="S280" s="1044"/>
      <c r="T280" s="1044"/>
      <c r="U280" s="1044"/>
      <c r="V280" s="1044"/>
      <c r="W280" s="1044"/>
      <c r="X280" s="1044"/>
      <c r="Y280" s="1044"/>
      <c r="Z280" s="1044"/>
      <c r="AA280" s="1044"/>
      <c r="AB280" s="1044"/>
      <c r="AC280" s="1044"/>
      <c r="AD280" s="1044"/>
      <c r="AE280" s="1044"/>
      <c r="AF280" s="1044"/>
      <c r="AG280" s="1044"/>
      <c r="AH280" s="1044"/>
      <c r="AI280" s="1096"/>
      <c r="AJ280" s="1097"/>
      <c r="AK280" s="1098"/>
      <c r="AL280" s="1096"/>
      <c r="AM280" s="1097"/>
      <c r="AN280" s="1098"/>
      <c r="AO280" s="1096"/>
      <c r="AP280" s="1097"/>
      <c r="AQ280" s="1098"/>
      <c r="AR280" s="1096"/>
      <c r="AS280" s="1097"/>
      <c r="AT280" s="1098"/>
      <c r="AU280" s="1096"/>
      <c r="AV280" s="1097"/>
      <c r="AW280" s="1098"/>
      <c r="AX280" s="869"/>
      <c r="AY280" s="870"/>
      <c r="AZ280" s="872"/>
      <c r="BA280" s="119"/>
    </row>
    <row r="281" spans="1:71" s="11" customFormat="1" ht="37.5" customHeight="1" x14ac:dyDescent="0.25">
      <c r="A281" s="150"/>
      <c r="B281" s="1090" t="s">
        <v>334</v>
      </c>
      <c r="C281" s="1090"/>
      <c r="D281" s="1090"/>
      <c r="E281" s="1090"/>
      <c r="F281" s="1090"/>
      <c r="G281" s="1090"/>
      <c r="H281" s="1090"/>
      <c r="I281" s="1090"/>
      <c r="J281" s="1090"/>
      <c r="K281" s="1090"/>
      <c r="L281" s="1090"/>
      <c r="M281" s="1090"/>
      <c r="N281" s="1091"/>
      <c r="O281" s="907" t="s">
        <v>120</v>
      </c>
      <c r="P281" s="908"/>
      <c r="Q281" s="1006"/>
      <c r="R281" s="1006"/>
      <c r="S281" s="1006"/>
      <c r="T281" s="1006"/>
      <c r="U281" s="1006"/>
      <c r="V281" s="1006"/>
      <c r="W281" s="1006"/>
      <c r="X281" s="1006"/>
      <c r="Y281" s="1006"/>
      <c r="Z281" s="1006"/>
      <c r="AA281" s="1006"/>
      <c r="AB281" s="1006"/>
      <c r="AC281" s="1006"/>
      <c r="AD281" s="1006"/>
      <c r="AE281" s="1006"/>
      <c r="AF281" s="1006"/>
      <c r="AG281" s="1006"/>
      <c r="AH281" s="1006"/>
      <c r="AI281" s="1095"/>
      <c r="AJ281" s="905"/>
      <c r="AK281" s="906"/>
      <c r="AL281" s="1095"/>
      <c r="AM281" s="905"/>
      <c r="AN281" s="906"/>
      <c r="AO281" s="1095"/>
      <c r="AP281" s="905"/>
      <c r="AQ281" s="906"/>
      <c r="AR281" s="1095"/>
      <c r="AS281" s="905"/>
      <c r="AT281" s="906"/>
      <c r="AU281" s="1095"/>
      <c r="AV281" s="905"/>
      <c r="AW281" s="906"/>
      <c r="AX281" s="1095"/>
      <c r="AY281" s="905"/>
      <c r="AZ281" s="1042"/>
      <c r="BA281" s="119"/>
    </row>
    <row r="282" spans="1:71" s="11" customFormat="1" ht="26.25" customHeight="1" x14ac:dyDescent="0.25">
      <c r="A282" s="150"/>
      <c r="B282" s="1099" t="s">
        <v>335</v>
      </c>
      <c r="C282" s="1100"/>
      <c r="D282" s="1100"/>
      <c r="E282" s="1100"/>
      <c r="F282" s="1100"/>
      <c r="G282" s="1100"/>
      <c r="H282" s="1100"/>
      <c r="I282" s="1100"/>
      <c r="J282" s="1100"/>
      <c r="K282" s="1100"/>
      <c r="L282" s="1100"/>
      <c r="M282" s="1100"/>
      <c r="N282" s="1123"/>
      <c r="O282" s="907" t="s">
        <v>121</v>
      </c>
      <c r="P282" s="908"/>
      <c r="Q282" s="1006"/>
      <c r="R282" s="1006"/>
      <c r="S282" s="1006"/>
      <c r="T282" s="1006"/>
      <c r="U282" s="1006"/>
      <c r="V282" s="1006"/>
      <c r="W282" s="1006"/>
      <c r="X282" s="1006"/>
      <c r="Y282" s="1006"/>
      <c r="Z282" s="1006"/>
      <c r="AA282" s="1006"/>
      <c r="AB282" s="1006"/>
      <c r="AC282" s="1006"/>
      <c r="AD282" s="1006"/>
      <c r="AE282" s="1006"/>
      <c r="AF282" s="1006"/>
      <c r="AG282" s="1006"/>
      <c r="AH282" s="1006"/>
      <c r="AI282" s="1095"/>
      <c r="AJ282" s="905"/>
      <c r="AK282" s="906"/>
      <c r="AL282" s="1095"/>
      <c r="AM282" s="905"/>
      <c r="AN282" s="906"/>
      <c r="AO282" s="1095"/>
      <c r="AP282" s="905"/>
      <c r="AQ282" s="906"/>
      <c r="AR282" s="1095"/>
      <c r="AS282" s="905"/>
      <c r="AT282" s="906"/>
      <c r="AU282" s="1095"/>
      <c r="AV282" s="905"/>
      <c r="AW282" s="906"/>
      <c r="AX282" s="1095"/>
      <c r="AY282" s="905"/>
      <c r="AZ282" s="1042"/>
      <c r="BA282" s="119"/>
    </row>
    <row r="283" spans="1:71" s="11" customFormat="1" ht="18" customHeight="1" thickBot="1" x14ac:dyDescent="0.3">
      <c r="A283" s="150"/>
      <c r="B283" s="1090" t="s">
        <v>336</v>
      </c>
      <c r="C283" s="1090"/>
      <c r="D283" s="1090"/>
      <c r="E283" s="1090"/>
      <c r="F283" s="1090"/>
      <c r="G283" s="1090"/>
      <c r="H283" s="1090"/>
      <c r="I283" s="1090"/>
      <c r="J283" s="1090"/>
      <c r="K283" s="1090"/>
      <c r="L283" s="1090"/>
      <c r="M283" s="1090"/>
      <c r="N283" s="1091"/>
      <c r="O283" s="1054" t="s">
        <v>125</v>
      </c>
      <c r="P283" s="1055"/>
      <c r="Q283" s="1112"/>
      <c r="R283" s="1112"/>
      <c r="S283" s="1112"/>
      <c r="T283" s="1112"/>
      <c r="U283" s="1112"/>
      <c r="V283" s="1112"/>
      <c r="W283" s="1112"/>
      <c r="X283" s="1112"/>
      <c r="Y283" s="1112"/>
      <c r="Z283" s="1112"/>
      <c r="AA283" s="1112"/>
      <c r="AB283" s="1112"/>
      <c r="AC283" s="1112"/>
      <c r="AD283" s="1112"/>
      <c r="AE283" s="1112"/>
      <c r="AF283" s="1112"/>
      <c r="AG283" s="1112"/>
      <c r="AH283" s="1112"/>
      <c r="AI283" s="1113"/>
      <c r="AJ283" s="1114"/>
      <c r="AK283" s="1115"/>
      <c r="AL283" s="1113"/>
      <c r="AM283" s="1114"/>
      <c r="AN283" s="1115"/>
      <c r="AO283" s="1113"/>
      <c r="AP283" s="1114"/>
      <c r="AQ283" s="1115"/>
      <c r="AR283" s="1113"/>
      <c r="AS283" s="1114"/>
      <c r="AT283" s="1115"/>
      <c r="AU283" s="1113"/>
      <c r="AV283" s="1114"/>
      <c r="AW283" s="1115"/>
      <c r="AX283" s="1113"/>
      <c r="AY283" s="1114"/>
      <c r="AZ283" s="1117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5"/>
      <c r="B285" s="991" t="s">
        <v>452</v>
      </c>
      <c r="C285" s="1116"/>
      <c r="D285" s="1116"/>
      <c r="E285" s="1116"/>
      <c r="F285" s="1116"/>
      <c r="G285" s="1116"/>
      <c r="H285" s="1116"/>
      <c r="I285" s="1116"/>
      <c r="J285" s="1116"/>
      <c r="K285" s="1116"/>
      <c r="L285" s="1116"/>
      <c r="M285" s="1116"/>
      <c r="N285" s="1116"/>
      <c r="O285" s="1116"/>
      <c r="P285" s="1116"/>
      <c r="Q285" s="1116"/>
      <c r="R285" s="1116"/>
      <c r="S285" s="1116"/>
      <c r="T285" s="1116"/>
      <c r="U285" s="1116"/>
      <c r="V285" s="1116"/>
      <c r="W285" s="1116"/>
      <c r="X285" s="1116"/>
      <c r="Y285" s="1116"/>
      <c r="Z285" s="1116"/>
      <c r="AA285" s="1116"/>
      <c r="AB285" s="1116"/>
      <c r="AC285" s="1116"/>
      <c r="AD285" s="1116"/>
      <c r="AE285" s="1116"/>
      <c r="AF285" s="1116"/>
      <c r="AG285" s="1116"/>
      <c r="AH285" s="1116"/>
      <c r="AI285" s="1116"/>
      <c r="AJ285" s="1116"/>
      <c r="AK285" s="1116"/>
      <c r="AL285" s="1116"/>
      <c r="AM285" s="1116"/>
      <c r="AN285" s="1116"/>
      <c r="AO285" s="1116"/>
      <c r="AP285" s="1116"/>
      <c r="AQ285" s="1116"/>
      <c r="AR285" s="1116"/>
      <c r="AS285" s="1116"/>
      <c r="AT285" s="1116"/>
      <c r="AU285" s="1116"/>
      <c r="AV285" s="1116"/>
      <c r="AW285" s="1116"/>
      <c r="AX285" s="1116"/>
      <c r="AY285" s="1116"/>
      <c r="AZ285" s="1116"/>
      <c r="BA285" s="1116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  <c r="AX286" s="328"/>
      <c r="AY286" s="328"/>
      <c r="AZ286" s="328"/>
      <c r="BA286" s="119"/>
    </row>
    <row r="287" spans="1:71" s="11" customFormat="1" ht="21" customHeight="1" x14ac:dyDescent="0.25">
      <c r="A287" s="150"/>
      <c r="B287" s="1107" t="s">
        <v>2</v>
      </c>
      <c r="C287" s="1107"/>
      <c r="D287" s="1107"/>
      <c r="E287" s="1107"/>
      <c r="F287" s="1107"/>
      <c r="G287" s="1107"/>
      <c r="H287" s="1107"/>
      <c r="I287" s="1107"/>
      <c r="J287" s="1107"/>
      <c r="K287" s="1107"/>
      <c r="L287" s="1107"/>
      <c r="M287" s="1107"/>
      <c r="N287" s="1118"/>
      <c r="O287" s="897" t="s">
        <v>508</v>
      </c>
      <c r="P287" s="879"/>
      <c r="Q287" s="897" t="s">
        <v>769</v>
      </c>
      <c r="R287" s="879"/>
      <c r="S287" s="897" t="s">
        <v>50</v>
      </c>
      <c r="T287" s="878"/>
      <c r="U287" s="878"/>
      <c r="V287" s="878"/>
      <c r="W287" s="878"/>
      <c r="X287" s="879"/>
      <c r="Y287" s="897" t="s">
        <v>216</v>
      </c>
      <c r="Z287" s="878"/>
      <c r="AA287" s="878"/>
      <c r="AB287" s="878"/>
      <c r="AC287" s="878"/>
      <c r="AD287" s="879"/>
      <c r="AE287" s="878" t="s">
        <v>42</v>
      </c>
      <c r="AF287" s="878"/>
      <c r="AG287" s="878"/>
      <c r="AH287" s="879"/>
      <c r="AI287" s="894" t="s">
        <v>43</v>
      </c>
      <c r="AJ287" s="894"/>
      <c r="AK287" s="894"/>
      <c r="AL287" s="894"/>
      <c r="AM287" s="894"/>
      <c r="AN287" s="894"/>
      <c r="AO287" s="1106" t="s">
        <v>99</v>
      </c>
      <c r="AP287" s="1107"/>
      <c r="AQ287" s="1107"/>
      <c r="AR287" s="1107"/>
      <c r="AS287" s="1107"/>
      <c r="AT287" s="1107"/>
      <c r="AU287" s="1107"/>
      <c r="AV287" s="1107"/>
      <c r="AW287" s="1107"/>
      <c r="AX287" s="1107"/>
      <c r="AY287" s="1107"/>
      <c r="AZ287" s="1107"/>
      <c r="BA287" s="150"/>
    </row>
    <row r="288" spans="1:71" s="11" customFormat="1" ht="18.75" customHeight="1" x14ac:dyDescent="0.25">
      <c r="A288" s="150"/>
      <c r="B288" s="1119"/>
      <c r="C288" s="1119"/>
      <c r="D288" s="1119"/>
      <c r="E288" s="1119"/>
      <c r="F288" s="1119"/>
      <c r="G288" s="1119"/>
      <c r="H288" s="1119"/>
      <c r="I288" s="1119"/>
      <c r="J288" s="1119"/>
      <c r="K288" s="1119"/>
      <c r="L288" s="1119"/>
      <c r="M288" s="1119"/>
      <c r="N288" s="1120"/>
      <c r="O288" s="898"/>
      <c r="P288" s="881"/>
      <c r="Q288" s="898"/>
      <c r="R288" s="881"/>
      <c r="S288" s="899"/>
      <c r="T288" s="882"/>
      <c r="U288" s="882"/>
      <c r="V288" s="882"/>
      <c r="W288" s="882"/>
      <c r="X288" s="883"/>
      <c r="Y288" s="899"/>
      <c r="Z288" s="882"/>
      <c r="AA288" s="882"/>
      <c r="AB288" s="882"/>
      <c r="AC288" s="882"/>
      <c r="AD288" s="883"/>
      <c r="AE288" s="880"/>
      <c r="AF288" s="880"/>
      <c r="AG288" s="880"/>
      <c r="AH288" s="881"/>
      <c r="AI288" s="894"/>
      <c r="AJ288" s="894"/>
      <c r="AK288" s="894"/>
      <c r="AL288" s="894"/>
      <c r="AM288" s="894"/>
      <c r="AN288" s="894"/>
      <c r="AO288" s="1108"/>
      <c r="AP288" s="1109"/>
      <c r="AQ288" s="1109"/>
      <c r="AR288" s="1109"/>
      <c r="AS288" s="1109"/>
      <c r="AT288" s="1109"/>
      <c r="AU288" s="1109"/>
      <c r="AV288" s="1109"/>
      <c r="AW288" s="1109"/>
      <c r="AX288" s="1109"/>
      <c r="AY288" s="1109"/>
      <c r="AZ288" s="1109"/>
      <c r="BA288" s="150"/>
    </row>
    <row r="289" spans="1:71" s="11" customFormat="1" ht="128.25" customHeight="1" x14ac:dyDescent="0.25">
      <c r="A289" s="150"/>
      <c r="B289" s="1109"/>
      <c r="C289" s="1109"/>
      <c r="D289" s="1109"/>
      <c r="E289" s="1109"/>
      <c r="F289" s="1109"/>
      <c r="G289" s="1109"/>
      <c r="H289" s="1109"/>
      <c r="I289" s="1109"/>
      <c r="J289" s="1109"/>
      <c r="K289" s="1109"/>
      <c r="L289" s="1109"/>
      <c r="M289" s="1109"/>
      <c r="N289" s="1121"/>
      <c r="O289" s="899"/>
      <c r="P289" s="883"/>
      <c r="Q289" s="899"/>
      <c r="R289" s="883"/>
      <c r="S289" s="1103" t="s">
        <v>51</v>
      </c>
      <c r="T289" s="1104"/>
      <c r="U289" s="1105"/>
      <c r="V289" s="1103" t="s">
        <v>52</v>
      </c>
      <c r="W289" s="1104"/>
      <c r="X289" s="1105"/>
      <c r="Y289" s="1103" t="s">
        <v>51</v>
      </c>
      <c r="Z289" s="1104"/>
      <c r="AA289" s="1105"/>
      <c r="AB289" s="1103" t="s">
        <v>52</v>
      </c>
      <c r="AC289" s="1104"/>
      <c r="AD289" s="1105"/>
      <c r="AE289" s="882"/>
      <c r="AF289" s="882"/>
      <c r="AG289" s="882"/>
      <c r="AH289" s="883"/>
      <c r="AI289" s="1103" t="s">
        <v>51</v>
      </c>
      <c r="AJ289" s="1104"/>
      <c r="AK289" s="1105"/>
      <c r="AL289" s="1103" t="s">
        <v>52</v>
      </c>
      <c r="AM289" s="1104"/>
      <c r="AN289" s="1105"/>
      <c r="AO289" s="1103" t="s">
        <v>244</v>
      </c>
      <c r="AP289" s="1104"/>
      <c r="AQ289" s="1105"/>
      <c r="AR289" s="1103" t="s">
        <v>484</v>
      </c>
      <c r="AS289" s="1104"/>
      <c r="AT289" s="1105"/>
      <c r="AU289" s="1103" t="s">
        <v>243</v>
      </c>
      <c r="AV289" s="1104"/>
      <c r="AW289" s="1105"/>
      <c r="AX289" s="1103" t="s">
        <v>242</v>
      </c>
      <c r="AY289" s="1104"/>
      <c r="AZ289" s="1104"/>
      <c r="BA289" s="150"/>
      <c r="BM289" s="11" t="s">
        <v>20</v>
      </c>
      <c r="BS289" s="12"/>
    </row>
    <row r="290" spans="1:71" s="349" customFormat="1" ht="11.25" customHeight="1" thickBot="1" x14ac:dyDescent="0.25">
      <c r="A290" s="363"/>
      <c r="B290" s="1059">
        <v>1</v>
      </c>
      <c r="C290" s="1059"/>
      <c r="D290" s="1059"/>
      <c r="E290" s="1059"/>
      <c r="F290" s="1059"/>
      <c r="G290" s="1059"/>
      <c r="H290" s="1059"/>
      <c r="I290" s="1059"/>
      <c r="J290" s="1059"/>
      <c r="K290" s="1059"/>
      <c r="L290" s="1059"/>
      <c r="M290" s="1059"/>
      <c r="N290" s="1074"/>
      <c r="O290" s="1110">
        <v>2</v>
      </c>
      <c r="P290" s="1111"/>
      <c r="Q290" s="1004">
        <v>3</v>
      </c>
      <c r="R290" s="1004"/>
      <c r="S290" s="1004">
        <v>4</v>
      </c>
      <c r="T290" s="1004"/>
      <c r="U290" s="1004"/>
      <c r="V290" s="1004">
        <v>5</v>
      </c>
      <c r="W290" s="1004"/>
      <c r="X290" s="1004"/>
      <c r="Y290" s="1004">
        <v>6</v>
      </c>
      <c r="Z290" s="1004"/>
      <c r="AA290" s="1004"/>
      <c r="AB290" s="1004">
        <v>7</v>
      </c>
      <c r="AC290" s="1004"/>
      <c r="AD290" s="1004"/>
      <c r="AE290" s="1004">
        <v>8</v>
      </c>
      <c r="AF290" s="1004"/>
      <c r="AG290" s="1004"/>
      <c r="AH290" s="1004"/>
      <c r="AI290" s="1111">
        <v>9</v>
      </c>
      <c r="AJ290" s="1111"/>
      <c r="AK290" s="1064"/>
      <c r="AL290" s="1110">
        <v>10</v>
      </c>
      <c r="AM290" s="1111"/>
      <c r="AN290" s="1064"/>
      <c r="AO290" s="1110">
        <v>11</v>
      </c>
      <c r="AP290" s="1111"/>
      <c r="AQ290" s="1064"/>
      <c r="AR290" s="1110">
        <v>12</v>
      </c>
      <c r="AS290" s="1111"/>
      <c r="AT290" s="1064"/>
      <c r="AU290" s="1110">
        <v>13</v>
      </c>
      <c r="AV290" s="1111"/>
      <c r="AW290" s="1064"/>
      <c r="AX290" s="784">
        <v>14</v>
      </c>
      <c r="AY290" s="785"/>
      <c r="AZ290" s="785"/>
      <c r="BA290" s="363"/>
    </row>
    <row r="291" spans="1:71" s="11" customFormat="1" ht="75.75" customHeight="1" x14ac:dyDescent="0.25">
      <c r="A291" s="150"/>
      <c r="B291" s="1029" t="s">
        <v>56</v>
      </c>
      <c r="C291" s="1029"/>
      <c r="D291" s="1029"/>
      <c r="E291" s="1029"/>
      <c r="F291" s="1029"/>
      <c r="G291" s="1029"/>
      <c r="H291" s="1029"/>
      <c r="I291" s="1029"/>
      <c r="J291" s="1029"/>
      <c r="K291" s="1029"/>
      <c r="L291" s="1029"/>
      <c r="M291" s="1029"/>
      <c r="N291" s="1030"/>
      <c r="O291" s="915" t="s">
        <v>119</v>
      </c>
      <c r="P291" s="916"/>
      <c r="Q291" s="1044"/>
      <c r="R291" s="1044"/>
      <c r="S291" s="1044"/>
      <c r="T291" s="1044"/>
      <c r="U291" s="1044"/>
      <c r="V291" s="1044"/>
      <c r="W291" s="1044"/>
      <c r="X291" s="1044"/>
      <c r="Y291" s="1044"/>
      <c r="Z291" s="1044"/>
      <c r="AA291" s="1044"/>
      <c r="AB291" s="1044"/>
      <c r="AC291" s="1044"/>
      <c r="AD291" s="1044"/>
      <c r="AE291" s="1044"/>
      <c r="AF291" s="1044"/>
      <c r="AG291" s="1044"/>
      <c r="AH291" s="1044"/>
      <c r="AI291" s="1096"/>
      <c r="AJ291" s="1097"/>
      <c r="AK291" s="1098"/>
      <c r="AL291" s="1096"/>
      <c r="AM291" s="1097"/>
      <c r="AN291" s="1098"/>
      <c r="AO291" s="1096"/>
      <c r="AP291" s="1097"/>
      <c r="AQ291" s="1098"/>
      <c r="AR291" s="1096"/>
      <c r="AS291" s="1097"/>
      <c r="AT291" s="1098"/>
      <c r="AU291" s="1096"/>
      <c r="AV291" s="1097"/>
      <c r="AW291" s="1098"/>
      <c r="AX291" s="869"/>
      <c r="AY291" s="870"/>
      <c r="AZ291" s="872"/>
      <c r="BA291" s="119"/>
    </row>
    <row r="292" spans="1:71" s="11" customFormat="1" ht="37.5" customHeight="1" x14ac:dyDescent="0.25">
      <c r="A292" s="150"/>
      <c r="B292" s="1090" t="s">
        <v>334</v>
      </c>
      <c r="C292" s="1090"/>
      <c r="D292" s="1090"/>
      <c r="E292" s="1090"/>
      <c r="F292" s="1090"/>
      <c r="G292" s="1090"/>
      <c r="H292" s="1090"/>
      <c r="I292" s="1090"/>
      <c r="J292" s="1090"/>
      <c r="K292" s="1090"/>
      <c r="L292" s="1090"/>
      <c r="M292" s="1090"/>
      <c r="N292" s="1091"/>
      <c r="O292" s="907" t="s">
        <v>120</v>
      </c>
      <c r="P292" s="908"/>
      <c r="Q292" s="1006"/>
      <c r="R292" s="1006"/>
      <c r="S292" s="1006"/>
      <c r="T292" s="1006"/>
      <c r="U292" s="1006"/>
      <c r="V292" s="1006"/>
      <c r="W292" s="1006"/>
      <c r="X292" s="1006"/>
      <c r="Y292" s="1006"/>
      <c r="Z292" s="1006"/>
      <c r="AA292" s="1006"/>
      <c r="AB292" s="1006"/>
      <c r="AC292" s="1006"/>
      <c r="AD292" s="1006"/>
      <c r="AE292" s="1006"/>
      <c r="AF292" s="1006"/>
      <c r="AG292" s="1006"/>
      <c r="AH292" s="1006"/>
      <c r="AI292" s="1095"/>
      <c r="AJ292" s="905"/>
      <c r="AK292" s="906"/>
      <c r="AL292" s="1095"/>
      <c r="AM292" s="905"/>
      <c r="AN292" s="906"/>
      <c r="AO292" s="1095"/>
      <c r="AP292" s="905"/>
      <c r="AQ292" s="906"/>
      <c r="AR292" s="1095"/>
      <c r="AS292" s="905"/>
      <c r="AT292" s="906"/>
      <c r="AU292" s="1095"/>
      <c r="AV292" s="905"/>
      <c r="AW292" s="906"/>
      <c r="AX292" s="1095"/>
      <c r="AY292" s="905"/>
      <c r="AZ292" s="1042"/>
      <c r="BA292" s="119"/>
    </row>
    <row r="293" spans="1:71" s="11" customFormat="1" ht="24" customHeight="1" x14ac:dyDescent="0.25">
      <c r="A293" s="150"/>
      <c r="B293" s="1099" t="s">
        <v>335</v>
      </c>
      <c r="C293" s="1100"/>
      <c r="D293" s="1100"/>
      <c r="E293" s="1100"/>
      <c r="F293" s="1100"/>
      <c r="G293" s="1100"/>
      <c r="H293" s="1100"/>
      <c r="I293" s="1100"/>
      <c r="J293" s="1100"/>
      <c r="K293" s="1100"/>
      <c r="L293" s="1100"/>
      <c r="M293" s="1100"/>
      <c r="N293" s="1123"/>
      <c r="O293" s="907" t="s">
        <v>121</v>
      </c>
      <c r="P293" s="908"/>
      <c r="Q293" s="1006"/>
      <c r="R293" s="1006"/>
      <c r="S293" s="1006"/>
      <c r="T293" s="1006"/>
      <c r="U293" s="1006"/>
      <c r="V293" s="1006"/>
      <c r="W293" s="1006"/>
      <c r="X293" s="1006"/>
      <c r="Y293" s="1006"/>
      <c r="Z293" s="1006"/>
      <c r="AA293" s="1006"/>
      <c r="AB293" s="1006"/>
      <c r="AC293" s="1006"/>
      <c r="AD293" s="1006"/>
      <c r="AE293" s="1006"/>
      <c r="AF293" s="1006"/>
      <c r="AG293" s="1006"/>
      <c r="AH293" s="1006"/>
      <c r="AI293" s="1095"/>
      <c r="AJ293" s="905"/>
      <c r="AK293" s="906"/>
      <c r="AL293" s="1095"/>
      <c r="AM293" s="905"/>
      <c r="AN293" s="906"/>
      <c r="AO293" s="1095"/>
      <c r="AP293" s="905"/>
      <c r="AQ293" s="906"/>
      <c r="AR293" s="1095"/>
      <c r="AS293" s="905"/>
      <c r="AT293" s="906"/>
      <c r="AU293" s="1095"/>
      <c r="AV293" s="905"/>
      <c r="AW293" s="906"/>
      <c r="AX293" s="1095"/>
      <c r="AY293" s="905"/>
      <c r="AZ293" s="1042"/>
      <c r="BA293" s="119"/>
    </row>
    <row r="294" spans="1:71" s="11" customFormat="1" ht="18" customHeight="1" thickBot="1" x14ac:dyDescent="0.3">
      <c r="A294" s="150"/>
      <c r="B294" s="1090" t="s">
        <v>336</v>
      </c>
      <c r="C294" s="1090"/>
      <c r="D294" s="1090"/>
      <c r="E294" s="1090"/>
      <c r="F294" s="1090"/>
      <c r="G294" s="1090"/>
      <c r="H294" s="1090"/>
      <c r="I294" s="1090"/>
      <c r="J294" s="1090"/>
      <c r="K294" s="1090"/>
      <c r="L294" s="1090"/>
      <c r="M294" s="1090"/>
      <c r="N294" s="1091"/>
      <c r="O294" s="1054" t="s">
        <v>125</v>
      </c>
      <c r="P294" s="1055"/>
      <c r="Q294" s="1112"/>
      <c r="R294" s="1112"/>
      <c r="S294" s="1112"/>
      <c r="T294" s="1112"/>
      <c r="U294" s="1112"/>
      <c r="V294" s="1112"/>
      <c r="W294" s="1112"/>
      <c r="X294" s="1112"/>
      <c r="Y294" s="1112"/>
      <c r="Z294" s="1112"/>
      <c r="AA294" s="1112"/>
      <c r="AB294" s="1112"/>
      <c r="AC294" s="1112"/>
      <c r="AD294" s="1112"/>
      <c r="AE294" s="1112"/>
      <c r="AF294" s="1112"/>
      <c r="AG294" s="1112"/>
      <c r="AH294" s="1112"/>
      <c r="AI294" s="1113"/>
      <c r="AJ294" s="1114"/>
      <c r="AK294" s="1115"/>
      <c r="AL294" s="1113"/>
      <c r="AM294" s="1114"/>
      <c r="AN294" s="1115"/>
      <c r="AO294" s="1113"/>
      <c r="AP294" s="1114"/>
      <c r="AQ294" s="1115"/>
      <c r="AR294" s="1113"/>
      <c r="AS294" s="1114"/>
      <c r="AT294" s="1115"/>
      <c r="AU294" s="1113"/>
      <c r="AV294" s="1114"/>
      <c r="AW294" s="1115"/>
      <c r="AX294" s="1113"/>
      <c r="AY294" s="1114"/>
      <c r="AZ294" s="1117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5"/>
      <c r="B296" s="991" t="s">
        <v>615</v>
      </c>
      <c r="C296" s="1116"/>
      <c r="D296" s="1116"/>
      <c r="E296" s="1116"/>
      <c r="F296" s="1116"/>
      <c r="G296" s="1116"/>
      <c r="H296" s="1116"/>
      <c r="I296" s="1116"/>
      <c r="J296" s="1116"/>
      <c r="K296" s="1116"/>
      <c r="L296" s="1116"/>
      <c r="M296" s="1116"/>
      <c r="N296" s="1116"/>
      <c r="O296" s="1116"/>
      <c r="P296" s="1116"/>
      <c r="Q296" s="1116"/>
      <c r="R296" s="1116"/>
      <c r="S296" s="1116"/>
      <c r="T296" s="1116"/>
      <c r="U296" s="1116"/>
      <c r="V296" s="1116"/>
      <c r="W296" s="1116"/>
      <c r="X296" s="1116"/>
      <c r="Y296" s="1116"/>
      <c r="Z296" s="1116"/>
      <c r="AA296" s="1116"/>
      <c r="AB296" s="1116"/>
      <c r="AC296" s="1116"/>
      <c r="AD296" s="1116"/>
      <c r="AE296" s="1116"/>
      <c r="AF296" s="1116"/>
      <c r="AG296" s="1116"/>
      <c r="AH296" s="1116"/>
      <c r="AI296" s="1116"/>
      <c r="AJ296" s="1116"/>
      <c r="AK296" s="1116"/>
      <c r="AL296" s="1116"/>
      <c r="AM296" s="1116"/>
      <c r="AN296" s="1116"/>
      <c r="AO296" s="1116"/>
      <c r="AP296" s="1116"/>
      <c r="AQ296" s="1116"/>
      <c r="AR296" s="1116"/>
      <c r="AS296" s="1116"/>
      <c r="AT296" s="1116"/>
      <c r="AU296" s="1116"/>
      <c r="AV296" s="1116"/>
      <c r="AW296" s="1116"/>
      <c r="AX296" s="1116"/>
      <c r="AY296" s="1116"/>
      <c r="AZ296" s="1116"/>
      <c r="BA296" s="1116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  <c r="AX297" s="328"/>
      <c r="AY297" s="328"/>
      <c r="AZ297" s="328"/>
      <c r="BA297" s="119"/>
    </row>
    <row r="298" spans="1:71" s="11" customFormat="1" ht="20.25" customHeight="1" x14ac:dyDescent="0.25">
      <c r="A298" s="150"/>
      <c r="B298" s="1107" t="s">
        <v>2</v>
      </c>
      <c r="C298" s="1107"/>
      <c r="D298" s="1107"/>
      <c r="E298" s="1107"/>
      <c r="F298" s="1107"/>
      <c r="G298" s="1107"/>
      <c r="H298" s="1107"/>
      <c r="I298" s="1107"/>
      <c r="J298" s="1107"/>
      <c r="K298" s="1107"/>
      <c r="L298" s="1107"/>
      <c r="M298" s="1107"/>
      <c r="N298" s="1118"/>
      <c r="O298" s="897" t="s">
        <v>508</v>
      </c>
      <c r="P298" s="879"/>
      <c r="Q298" s="897" t="s">
        <v>769</v>
      </c>
      <c r="R298" s="879"/>
      <c r="S298" s="897" t="s">
        <v>50</v>
      </c>
      <c r="T298" s="878"/>
      <c r="U298" s="878"/>
      <c r="V298" s="878"/>
      <c r="W298" s="878"/>
      <c r="X298" s="879"/>
      <c r="Y298" s="897" t="s">
        <v>216</v>
      </c>
      <c r="Z298" s="878"/>
      <c r="AA298" s="878"/>
      <c r="AB298" s="878"/>
      <c r="AC298" s="878"/>
      <c r="AD298" s="879"/>
      <c r="AE298" s="878" t="s">
        <v>42</v>
      </c>
      <c r="AF298" s="878"/>
      <c r="AG298" s="878"/>
      <c r="AH298" s="879"/>
      <c r="AI298" s="894" t="s">
        <v>43</v>
      </c>
      <c r="AJ298" s="894"/>
      <c r="AK298" s="894"/>
      <c r="AL298" s="894"/>
      <c r="AM298" s="894"/>
      <c r="AN298" s="894"/>
      <c r="AO298" s="1106" t="s">
        <v>99</v>
      </c>
      <c r="AP298" s="1107"/>
      <c r="AQ298" s="1107"/>
      <c r="AR298" s="1107"/>
      <c r="AS298" s="1107"/>
      <c r="AT298" s="1107"/>
      <c r="AU298" s="1107"/>
      <c r="AV298" s="1107"/>
      <c r="AW298" s="1107"/>
      <c r="AX298" s="1107"/>
      <c r="AY298" s="1107"/>
      <c r="AZ298" s="1107"/>
      <c r="BA298" s="150"/>
    </row>
    <row r="299" spans="1:71" s="11" customFormat="1" ht="20.25" customHeight="1" x14ac:dyDescent="0.25">
      <c r="A299" s="150"/>
      <c r="B299" s="1119"/>
      <c r="C299" s="1119"/>
      <c r="D299" s="1119"/>
      <c r="E299" s="1119"/>
      <c r="F299" s="1119"/>
      <c r="G299" s="1119"/>
      <c r="H299" s="1119"/>
      <c r="I299" s="1119"/>
      <c r="J299" s="1119"/>
      <c r="K299" s="1119"/>
      <c r="L299" s="1119"/>
      <c r="M299" s="1119"/>
      <c r="N299" s="1120"/>
      <c r="O299" s="898"/>
      <c r="P299" s="881"/>
      <c r="Q299" s="898"/>
      <c r="R299" s="881"/>
      <c r="S299" s="899"/>
      <c r="T299" s="882"/>
      <c r="U299" s="882"/>
      <c r="V299" s="882"/>
      <c r="W299" s="882"/>
      <c r="X299" s="883"/>
      <c r="Y299" s="899"/>
      <c r="Z299" s="882"/>
      <c r="AA299" s="882"/>
      <c r="AB299" s="882"/>
      <c r="AC299" s="882"/>
      <c r="AD299" s="883"/>
      <c r="AE299" s="880"/>
      <c r="AF299" s="880"/>
      <c r="AG299" s="880"/>
      <c r="AH299" s="881"/>
      <c r="AI299" s="894"/>
      <c r="AJ299" s="894"/>
      <c r="AK299" s="894"/>
      <c r="AL299" s="894"/>
      <c r="AM299" s="894"/>
      <c r="AN299" s="894"/>
      <c r="AO299" s="1108"/>
      <c r="AP299" s="1109"/>
      <c r="AQ299" s="1109"/>
      <c r="AR299" s="1109"/>
      <c r="AS299" s="1109"/>
      <c r="AT299" s="1109"/>
      <c r="AU299" s="1109"/>
      <c r="AV299" s="1109"/>
      <c r="AW299" s="1109"/>
      <c r="AX299" s="1109"/>
      <c r="AY299" s="1109"/>
      <c r="AZ299" s="1109"/>
      <c r="BA299" s="150"/>
    </row>
    <row r="300" spans="1:71" s="11" customFormat="1" ht="132.75" customHeight="1" x14ac:dyDescent="0.25">
      <c r="A300" s="150"/>
      <c r="B300" s="1109"/>
      <c r="C300" s="1109"/>
      <c r="D300" s="1109"/>
      <c r="E300" s="1109"/>
      <c r="F300" s="1109"/>
      <c r="G300" s="1109"/>
      <c r="H300" s="1109"/>
      <c r="I300" s="1109"/>
      <c r="J300" s="1109"/>
      <c r="K300" s="1109"/>
      <c r="L300" s="1109"/>
      <c r="M300" s="1109"/>
      <c r="N300" s="1121"/>
      <c r="O300" s="899"/>
      <c r="P300" s="883"/>
      <c r="Q300" s="899"/>
      <c r="R300" s="883"/>
      <c r="S300" s="1103" t="s">
        <v>51</v>
      </c>
      <c r="T300" s="1104"/>
      <c r="U300" s="1105"/>
      <c r="V300" s="1103" t="s">
        <v>52</v>
      </c>
      <c r="W300" s="1104"/>
      <c r="X300" s="1105"/>
      <c r="Y300" s="1103" t="s">
        <v>51</v>
      </c>
      <c r="Z300" s="1104"/>
      <c r="AA300" s="1105"/>
      <c r="AB300" s="1103" t="s">
        <v>52</v>
      </c>
      <c r="AC300" s="1104"/>
      <c r="AD300" s="1105"/>
      <c r="AE300" s="882"/>
      <c r="AF300" s="882"/>
      <c r="AG300" s="882"/>
      <c r="AH300" s="883"/>
      <c r="AI300" s="1103" t="s">
        <v>51</v>
      </c>
      <c r="AJ300" s="1104"/>
      <c r="AK300" s="1105"/>
      <c r="AL300" s="1103" t="s">
        <v>52</v>
      </c>
      <c r="AM300" s="1104"/>
      <c r="AN300" s="1105"/>
      <c r="AO300" s="1103" t="s">
        <v>244</v>
      </c>
      <c r="AP300" s="1104"/>
      <c r="AQ300" s="1105"/>
      <c r="AR300" s="1103" t="s">
        <v>484</v>
      </c>
      <c r="AS300" s="1104"/>
      <c r="AT300" s="1105"/>
      <c r="AU300" s="1103" t="s">
        <v>243</v>
      </c>
      <c r="AV300" s="1104"/>
      <c r="AW300" s="1105"/>
      <c r="AX300" s="1103" t="s">
        <v>242</v>
      </c>
      <c r="AY300" s="1104"/>
      <c r="AZ300" s="1104"/>
      <c r="BA300" s="150"/>
      <c r="BM300" s="11" t="s">
        <v>20</v>
      </c>
      <c r="BS300" s="12"/>
    </row>
    <row r="301" spans="1:71" s="349" customFormat="1" ht="11.25" customHeight="1" thickBot="1" x14ac:dyDescent="0.25">
      <c r="A301" s="363"/>
      <c r="B301" s="1059">
        <v>1</v>
      </c>
      <c r="C301" s="1059"/>
      <c r="D301" s="1059"/>
      <c r="E301" s="1059"/>
      <c r="F301" s="1059"/>
      <c r="G301" s="1059"/>
      <c r="H301" s="1059"/>
      <c r="I301" s="1059"/>
      <c r="J301" s="1059"/>
      <c r="K301" s="1059"/>
      <c r="L301" s="1059"/>
      <c r="M301" s="1059"/>
      <c r="N301" s="1074"/>
      <c r="O301" s="1110">
        <v>2</v>
      </c>
      <c r="P301" s="1111"/>
      <c r="Q301" s="1004">
        <v>3</v>
      </c>
      <c r="R301" s="1004"/>
      <c r="S301" s="1004">
        <v>4</v>
      </c>
      <c r="T301" s="1004"/>
      <c r="U301" s="1004"/>
      <c r="V301" s="1004">
        <v>5</v>
      </c>
      <c r="W301" s="1004"/>
      <c r="X301" s="1004"/>
      <c r="Y301" s="1004">
        <v>6</v>
      </c>
      <c r="Z301" s="1004"/>
      <c r="AA301" s="1004"/>
      <c r="AB301" s="1004">
        <v>7</v>
      </c>
      <c r="AC301" s="1004"/>
      <c r="AD301" s="1004"/>
      <c r="AE301" s="1004">
        <v>8</v>
      </c>
      <c r="AF301" s="1004"/>
      <c r="AG301" s="1004"/>
      <c r="AH301" s="1004"/>
      <c r="AI301" s="1111">
        <v>9</v>
      </c>
      <c r="AJ301" s="1111"/>
      <c r="AK301" s="1064"/>
      <c r="AL301" s="1110">
        <v>10</v>
      </c>
      <c r="AM301" s="1111"/>
      <c r="AN301" s="1064"/>
      <c r="AO301" s="1110">
        <v>11</v>
      </c>
      <c r="AP301" s="1111"/>
      <c r="AQ301" s="1064"/>
      <c r="AR301" s="1110">
        <v>12</v>
      </c>
      <c r="AS301" s="1111"/>
      <c r="AT301" s="1064"/>
      <c r="AU301" s="1110">
        <v>13</v>
      </c>
      <c r="AV301" s="1111"/>
      <c r="AW301" s="1064"/>
      <c r="AX301" s="784">
        <v>14</v>
      </c>
      <c r="AY301" s="785"/>
      <c r="AZ301" s="785"/>
      <c r="BA301" s="363"/>
    </row>
    <row r="302" spans="1:71" s="11" customFormat="1" ht="90" customHeight="1" x14ac:dyDescent="0.25">
      <c r="A302" s="150"/>
      <c r="B302" s="1029" t="s">
        <v>56</v>
      </c>
      <c r="C302" s="1029"/>
      <c r="D302" s="1029"/>
      <c r="E302" s="1029"/>
      <c r="F302" s="1029"/>
      <c r="G302" s="1029"/>
      <c r="H302" s="1029"/>
      <c r="I302" s="1029"/>
      <c r="J302" s="1029"/>
      <c r="K302" s="1029"/>
      <c r="L302" s="1029"/>
      <c r="M302" s="1029"/>
      <c r="N302" s="1029"/>
      <c r="O302" s="915" t="s">
        <v>119</v>
      </c>
      <c r="P302" s="916"/>
      <c r="Q302" s="1044"/>
      <c r="R302" s="1044"/>
      <c r="S302" s="1044"/>
      <c r="T302" s="1044"/>
      <c r="U302" s="1044"/>
      <c r="V302" s="1044"/>
      <c r="W302" s="1044"/>
      <c r="X302" s="1044"/>
      <c r="Y302" s="1044"/>
      <c r="Z302" s="1044"/>
      <c r="AA302" s="1044"/>
      <c r="AB302" s="1044"/>
      <c r="AC302" s="1044"/>
      <c r="AD302" s="1044"/>
      <c r="AE302" s="1044"/>
      <c r="AF302" s="1044"/>
      <c r="AG302" s="1044"/>
      <c r="AH302" s="1044"/>
      <c r="AI302" s="1096"/>
      <c r="AJ302" s="1097"/>
      <c r="AK302" s="1098"/>
      <c r="AL302" s="1096"/>
      <c r="AM302" s="1097"/>
      <c r="AN302" s="1098"/>
      <c r="AO302" s="1096"/>
      <c r="AP302" s="1097"/>
      <c r="AQ302" s="1098"/>
      <c r="AR302" s="1096"/>
      <c r="AS302" s="1097"/>
      <c r="AT302" s="1098"/>
      <c r="AU302" s="1096"/>
      <c r="AV302" s="1097"/>
      <c r="AW302" s="1098"/>
      <c r="AX302" s="869"/>
      <c r="AY302" s="870"/>
      <c r="AZ302" s="872"/>
      <c r="BA302" s="119"/>
    </row>
    <row r="303" spans="1:71" s="11" customFormat="1" ht="38.25" customHeight="1" x14ac:dyDescent="0.25">
      <c r="A303" s="150"/>
      <c r="B303" s="1090" t="s">
        <v>334</v>
      </c>
      <c r="C303" s="1090"/>
      <c r="D303" s="1090"/>
      <c r="E303" s="1090"/>
      <c r="F303" s="1090"/>
      <c r="G303" s="1090"/>
      <c r="H303" s="1090"/>
      <c r="I303" s="1090"/>
      <c r="J303" s="1090"/>
      <c r="K303" s="1090"/>
      <c r="L303" s="1090"/>
      <c r="M303" s="1090"/>
      <c r="N303" s="1091"/>
      <c r="O303" s="907" t="s">
        <v>120</v>
      </c>
      <c r="P303" s="908"/>
      <c r="Q303" s="1006"/>
      <c r="R303" s="1006"/>
      <c r="S303" s="1006"/>
      <c r="T303" s="1006"/>
      <c r="U303" s="1006"/>
      <c r="V303" s="1006"/>
      <c r="W303" s="1006"/>
      <c r="X303" s="1006"/>
      <c r="Y303" s="1006"/>
      <c r="Z303" s="1006"/>
      <c r="AA303" s="1006"/>
      <c r="AB303" s="1006"/>
      <c r="AC303" s="1006"/>
      <c r="AD303" s="1006"/>
      <c r="AE303" s="1006"/>
      <c r="AF303" s="1006"/>
      <c r="AG303" s="1006"/>
      <c r="AH303" s="1006"/>
      <c r="AI303" s="1095"/>
      <c r="AJ303" s="905"/>
      <c r="AK303" s="906"/>
      <c r="AL303" s="1095"/>
      <c r="AM303" s="905"/>
      <c r="AN303" s="906"/>
      <c r="AO303" s="1095"/>
      <c r="AP303" s="905"/>
      <c r="AQ303" s="906"/>
      <c r="AR303" s="1095"/>
      <c r="AS303" s="905"/>
      <c r="AT303" s="906"/>
      <c r="AU303" s="1095"/>
      <c r="AV303" s="905"/>
      <c r="AW303" s="906"/>
      <c r="AX303" s="1095"/>
      <c r="AY303" s="905"/>
      <c r="AZ303" s="1042"/>
      <c r="BA303" s="119"/>
    </row>
    <row r="304" spans="1:71" s="11" customFormat="1" ht="26.25" customHeight="1" x14ac:dyDescent="0.25">
      <c r="A304" s="150"/>
      <c r="B304" s="1099" t="s">
        <v>335</v>
      </c>
      <c r="C304" s="1100"/>
      <c r="D304" s="1100"/>
      <c r="E304" s="1100"/>
      <c r="F304" s="1100"/>
      <c r="G304" s="1100"/>
      <c r="H304" s="1100"/>
      <c r="I304" s="1100"/>
      <c r="J304" s="1100"/>
      <c r="K304" s="1100"/>
      <c r="L304" s="1100"/>
      <c r="M304" s="1100"/>
      <c r="N304" s="1123"/>
      <c r="O304" s="907" t="s">
        <v>121</v>
      </c>
      <c r="P304" s="908"/>
      <c r="Q304" s="1006"/>
      <c r="R304" s="1006"/>
      <c r="S304" s="1006"/>
      <c r="T304" s="1006"/>
      <c r="U304" s="1006"/>
      <c r="V304" s="1006"/>
      <c r="W304" s="1006"/>
      <c r="X304" s="1006"/>
      <c r="Y304" s="1006"/>
      <c r="Z304" s="1006"/>
      <c r="AA304" s="1006"/>
      <c r="AB304" s="1006"/>
      <c r="AC304" s="1006"/>
      <c r="AD304" s="1006"/>
      <c r="AE304" s="1006"/>
      <c r="AF304" s="1006"/>
      <c r="AG304" s="1006"/>
      <c r="AH304" s="1006"/>
      <c r="AI304" s="1095"/>
      <c r="AJ304" s="905"/>
      <c r="AK304" s="906"/>
      <c r="AL304" s="1095"/>
      <c r="AM304" s="905"/>
      <c r="AN304" s="906"/>
      <c r="AO304" s="1095"/>
      <c r="AP304" s="905"/>
      <c r="AQ304" s="906"/>
      <c r="AR304" s="1095"/>
      <c r="AS304" s="905"/>
      <c r="AT304" s="906"/>
      <c r="AU304" s="1095"/>
      <c r="AV304" s="905"/>
      <c r="AW304" s="906"/>
      <c r="AX304" s="1095"/>
      <c r="AY304" s="905"/>
      <c r="AZ304" s="1042"/>
      <c r="BA304" s="119"/>
    </row>
    <row r="305" spans="1:63" s="11" customFormat="1" ht="18" customHeight="1" thickBot="1" x14ac:dyDescent="0.3">
      <c r="A305" s="150"/>
      <c r="B305" s="1090" t="s">
        <v>336</v>
      </c>
      <c r="C305" s="1090"/>
      <c r="D305" s="1090"/>
      <c r="E305" s="1090"/>
      <c r="F305" s="1090"/>
      <c r="G305" s="1090"/>
      <c r="H305" s="1090"/>
      <c r="I305" s="1090"/>
      <c r="J305" s="1090"/>
      <c r="K305" s="1090"/>
      <c r="L305" s="1090"/>
      <c r="M305" s="1090"/>
      <c r="N305" s="1091"/>
      <c r="O305" s="1054" t="s">
        <v>125</v>
      </c>
      <c r="P305" s="1055"/>
      <c r="Q305" s="1112"/>
      <c r="R305" s="1112"/>
      <c r="S305" s="1112"/>
      <c r="T305" s="1112"/>
      <c r="U305" s="1112"/>
      <c r="V305" s="1112"/>
      <c r="W305" s="1112"/>
      <c r="X305" s="1112"/>
      <c r="Y305" s="1112"/>
      <c r="Z305" s="1112"/>
      <c r="AA305" s="1112"/>
      <c r="AB305" s="1112"/>
      <c r="AC305" s="1112"/>
      <c r="AD305" s="1112"/>
      <c r="AE305" s="1112"/>
      <c r="AF305" s="1112"/>
      <c r="AG305" s="1112"/>
      <c r="AH305" s="1112"/>
      <c r="AI305" s="1113"/>
      <c r="AJ305" s="1114"/>
      <c r="AK305" s="1115"/>
      <c r="AL305" s="1113"/>
      <c r="AM305" s="1114"/>
      <c r="AN305" s="1115"/>
      <c r="AO305" s="1113"/>
      <c r="AP305" s="1114"/>
      <c r="AQ305" s="1115"/>
      <c r="AR305" s="1113"/>
      <c r="AS305" s="1114"/>
      <c r="AT305" s="1115"/>
      <c r="AU305" s="1113"/>
      <c r="AV305" s="1114"/>
      <c r="AW305" s="1115"/>
      <c r="AX305" s="1113"/>
      <c r="AY305" s="1114"/>
      <c r="AZ305" s="1117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83" t="s">
        <v>887</v>
      </c>
      <c r="C307" s="1083"/>
      <c r="D307" s="1083"/>
      <c r="E307" s="1083"/>
      <c r="F307" s="1083"/>
      <c r="G307" s="1083"/>
      <c r="H307" s="1083"/>
      <c r="I307" s="1083"/>
      <c r="J307" s="1083"/>
      <c r="K307" s="1083"/>
      <c r="L307" s="1083"/>
      <c r="M307" s="1083"/>
      <c r="N307" s="1083"/>
      <c r="O307" s="1083"/>
      <c r="P307" s="1083"/>
      <c r="Q307" s="1083"/>
      <c r="R307" s="1083"/>
      <c r="S307" s="1083"/>
      <c r="T307" s="1083"/>
      <c r="U307" s="1083"/>
      <c r="V307" s="1083"/>
      <c r="W307" s="1083"/>
      <c r="X307" s="1083"/>
      <c r="Y307" s="1083"/>
      <c r="Z307" s="1083"/>
      <c r="AA307" s="1083"/>
      <c r="AB307" s="1083"/>
      <c r="AC307" s="1083"/>
      <c r="AD307" s="1083"/>
      <c r="AE307" s="1083"/>
      <c r="AF307" s="1083"/>
      <c r="AG307" s="1083"/>
      <c r="AH307" s="1083"/>
      <c r="AI307" s="1083"/>
      <c r="AJ307" s="1083"/>
      <c r="AK307" s="1083"/>
      <c r="AL307" s="1083"/>
      <c r="AM307" s="1083"/>
      <c r="AN307" s="1083"/>
      <c r="AO307" s="1083"/>
      <c r="AP307" s="1083"/>
      <c r="AQ307" s="1083"/>
      <c r="AR307" s="1083"/>
      <c r="AS307" s="1083"/>
      <c r="AT307" s="1083"/>
      <c r="AU307" s="1083"/>
      <c r="AV307" s="1083"/>
      <c r="AW307" s="1083"/>
      <c r="AX307" s="1083"/>
      <c r="AY307" s="1083"/>
      <c r="AZ307" s="1083"/>
      <c r="BA307" s="119"/>
    </row>
    <row r="308" spans="1:63" s="11" customFormat="1" ht="33" customHeight="1" x14ac:dyDescent="0.25">
      <c r="A308" s="119"/>
      <c r="B308" s="1083" t="s">
        <v>888</v>
      </c>
      <c r="C308" s="1083"/>
      <c r="D308" s="1083"/>
      <c r="E308" s="1083"/>
      <c r="F308" s="1083"/>
      <c r="G308" s="1083"/>
      <c r="H308" s="1083"/>
      <c r="I308" s="1083"/>
      <c r="J308" s="1083"/>
      <c r="K308" s="1083"/>
      <c r="L308" s="1083"/>
      <c r="M308" s="1083"/>
      <c r="N308" s="1083"/>
      <c r="O308" s="1083"/>
      <c r="P308" s="1083"/>
      <c r="Q308" s="1083"/>
      <c r="R308" s="1083"/>
      <c r="S308" s="1083"/>
      <c r="T308" s="1083"/>
      <c r="U308" s="1083"/>
      <c r="V308" s="1083"/>
      <c r="W308" s="1083"/>
      <c r="X308" s="1083"/>
      <c r="Y308" s="1083"/>
      <c r="Z308" s="1083"/>
      <c r="AA308" s="1083"/>
      <c r="AB308" s="1083"/>
      <c r="AC308" s="1083"/>
      <c r="AD308" s="1083"/>
      <c r="AE308" s="1083"/>
      <c r="AF308" s="1083"/>
      <c r="AG308" s="1083"/>
      <c r="AH308" s="1083"/>
      <c r="AI308" s="1083"/>
      <c r="AJ308" s="1083"/>
      <c r="AK308" s="1083"/>
      <c r="AL308" s="1083"/>
      <c r="AM308" s="1083"/>
      <c r="AN308" s="1083"/>
      <c r="AO308" s="1083"/>
      <c r="AP308" s="1083"/>
      <c r="AQ308" s="1083"/>
      <c r="AR308" s="1083"/>
      <c r="AS308" s="1083"/>
      <c r="AT308" s="1083"/>
      <c r="AU308" s="1083"/>
      <c r="AV308" s="1083"/>
      <c r="AW308" s="1083"/>
      <c r="AX308" s="1083"/>
      <c r="AY308" s="1083"/>
      <c r="AZ308" s="1083"/>
      <c r="BA308" s="119"/>
    </row>
    <row r="309" spans="1:63" s="11" customFormat="1" ht="8.1" customHeight="1" x14ac:dyDescent="0.25">
      <c r="A309" s="119"/>
      <c r="B309" s="328"/>
      <c r="C309" s="328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  <c r="AX309" s="328"/>
      <c r="AY309" s="328"/>
      <c r="AZ309" s="328"/>
      <c r="BA309" s="119"/>
    </row>
    <row r="310" spans="1:63" s="11" customFormat="1" ht="21.75" customHeight="1" x14ac:dyDescent="0.25">
      <c r="A310" s="150"/>
      <c r="B310" s="1107" t="s">
        <v>2</v>
      </c>
      <c r="C310" s="1107"/>
      <c r="D310" s="1107"/>
      <c r="E310" s="1107"/>
      <c r="F310" s="1107"/>
      <c r="G310" s="1107"/>
      <c r="H310" s="1107"/>
      <c r="I310" s="1107"/>
      <c r="J310" s="1107"/>
      <c r="K310" s="1107"/>
      <c r="L310" s="1107"/>
      <c r="M310" s="1107"/>
      <c r="N310" s="1107"/>
      <c r="O310" s="1107"/>
      <c r="P310" s="1107"/>
      <c r="Q310" s="1107"/>
      <c r="R310" s="1118"/>
      <c r="S310" s="878" t="s">
        <v>508</v>
      </c>
      <c r="T310" s="879"/>
      <c r="U310" s="897" t="s">
        <v>769</v>
      </c>
      <c r="V310" s="879"/>
      <c r="W310" s="897" t="s">
        <v>50</v>
      </c>
      <c r="X310" s="878"/>
      <c r="Y310" s="878"/>
      <c r="Z310" s="878"/>
      <c r="AA310" s="878"/>
      <c r="AB310" s="879"/>
      <c r="AC310" s="894" t="s">
        <v>215</v>
      </c>
      <c r="AD310" s="894"/>
      <c r="AE310" s="894"/>
      <c r="AF310" s="894"/>
      <c r="AG310" s="894"/>
      <c r="AH310" s="894"/>
      <c r="AI310" s="894" t="s">
        <v>43</v>
      </c>
      <c r="AJ310" s="894"/>
      <c r="AK310" s="894"/>
      <c r="AL310" s="894"/>
      <c r="AM310" s="894"/>
      <c r="AN310" s="894"/>
      <c r="AO310" s="1107" t="s">
        <v>99</v>
      </c>
      <c r="AP310" s="1107"/>
      <c r="AQ310" s="1107"/>
      <c r="AR310" s="1107"/>
      <c r="AS310" s="1107"/>
      <c r="AT310" s="1107"/>
      <c r="AU310" s="1107"/>
      <c r="AV310" s="1107"/>
      <c r="AW310" s="1107"/>
      <c r="AX310" s="1107"/>
      <c r="AY310" s="1107"/>
      <c r="AZ310" s="1107"/>
      <c r="BA310" s="119"/>
    </row>
    <row r="311" spans="1:63" s="11" customFormat="1" ht="21.75" customHeight="1" x14ac:dyDescent="0.25">
      <c r="A311" s="150"/>
      <c r="B311" s="1119"/>
      <c r="C311" s="1119"/>
      <c r="D311" s="1119"/>
      <c r="E311" s="1119"/>
      <c r="F311" s="1119"/>
      <c r="G311" s="1119"/>
      <c r="H311" s="1119"/>
      <c r="I311" s="1119"/>
      <c r="J311" s="1119"/>
      <c r="K311" s="1119"/>
      <c r="L311" s="1119"/>
      <c r="M311" s="1119"/>
      <c r="N311" s="1119"/>
      <c r="O311" s="1119"/>
      <c r="P311" s="1119"/>
      <c r="Q311" s="1119"/>
      <c r="R311" s="1120"/>
      <c r="S311" s="880"/>
      <c r="T311" s="881"/>
      <c r="U311" s="898"/>
      <c r="V311" s="881"/>
      <c r="W311" s="899"/>
      <c r="X311" s="882"/>
      <c r="Y311" s="882"/>
      <c r="Z311" s="882"/>
      <c r="AA311" s="882"/>
      <c r="AB311" s="883"/>
      <c r="AC311" s="894"/>
      <c r="AD311" s="894"/>
      <c r="AE311" s="894"/>
      <c r="AF311" s="894"/>
      <c r="AG311" s="894"/>
      <c r="AH311" s="894"/>
      <c r="AI311" s="894"/>
      <c r="AJ311" s="894"/>
      <c r="AK311" s="894"/>
      <c r="AL311" s="894"/>
      <c r="AM311" s="894"/>
      <c r="AN311" s="894"/>
      <c r="AO311" s="1109"/>
      <c r="AP311" s="1109"/>
      <c r="AQ311" s="1109"/>
      <c r="AR311" s="1109"/>
      <c r="AS311" s="1109"/>
      <c r="AT311" s="1109"/>
      <c r="AU311" s="1109"/>
      <c r="AV311" s="1109"/>
      <c r="AW311" s="1109"/>
      <c r="AX311" s="1109"/>
      <c r="AY311" s="1109"/>
      <c r="AZ311" s="1109"/>
      <c r="BA311" s="119"/>
    </row>
    <row r="312" spans="1:63" s="11" customFormat="1" ht="125.25" customHeight="1" x14ac:dyDescent="0.25">
      <c r="A312" s="150"/>
      <c r="B312" s="1109"/>
      <c r="C312" s="1109"/>
      <c r="D312" s="1109"/>
      <c r="E312" s="1109"/>
      <c r="F312" s="1109"/>
      <c r="G312" s="1109"/>
      <c r="H312" s="1109"/>
      <c r="I312" s="1109"/>
      <c r="J312" s="1109"/>
      <c r="K312" s="1109"/>
      <c r="L312" s="1109"/>
      <c r="M312" s="1109"/>
      <c r="N312" s="1109"/>
      <c r="O312" s="1109"/>
      <c r="P312" s="1109"/>
      <c r="Q312" s="1109"/>
      <c r="R312" s="1121"/>
      <c r="S312" s="882"/>
      <c r="T312" s="883"/>
      <c r="U312" s="899"/>
      <c r="V312" s="883"/>
      <c r="W312" s="1103" t="s">
        <v>51</v>
      </c>
      <c r="X312" s="1104"/>
      <c r="Y312" s="1105"/>
      <c r="Z312" s="1103" t="s">
        <v>52</v>
      </c>
      <c r="AA312" s="1104"/>
      <c r="AB312" s="1105"/>
      <c r="AC312" s="1103" t="s">
        <v>51</v>
      </c>
      <c r="AD312" s="1104"/>
      <c r="AE312" s="1105"/>
      <c r="AF312" s="1103" t="s">
        <v>52</v>
      </c>
      <c r="AG312" s="1104"/>
      <c r="AH312" s="1105"/>
      <c r="AI312" s="1103" t="s">
        <v>51</v>
      </c>
      <c r="AJ312" s="1104"/>
      <c r="AK312" s="1105"/>
      <c r="AL312" s="1103" t="s">
        <v>52</v>
      </c>
      <c r="AM312" s="1104"/>
      <c r="AN312" s="1105"/>
      <c r="AO312" s="1103" t="s">
        <v>239</v>
      </c>
      <c r="AP312" s="1104"/>
      <c r="AQ312" s="1105"/>
      <c r="AR312" s="1103" t="s">
        <v>485</v>
      </c>
      <c r="AS312" s="1104"/>
      <c r="AT312" s="1105"/>
      <c r="AU312" s="1103" t="s">
        <v>237</v>
      </c>
      <c r="AV312" s="1104"/>
      <c r="AW312" s="1105"/>
      <c r="AX312" s="1103" t="s">
        <v>238</v>
      </c>
      <c r="AY312" s="1104"/>
      <c r="AZ312" s="1104"/>
      <c r="BA312" s="119"/>
      <c r="BK312" s="11" t="s">
        <v>20</v>
      </c>
    </row>
    <row r="313" spans="1:63" s="349" customFormat="1" ht="11.25" customHeight="1" thickBot="1" x14ac:dyDescent="0.25">
      <c r="A313" s="363"/>
      <c r="B313" s="1059">
        <v>1</v>
      </c>
      <c r="C313" s="1059"/>
      <c r="D313" s="1059"/>
      <c r="E313" s="1059"/>
      <c r="F313" s="1059"/>
      <c r="G313" s="1059"/>
      <c r="H313" s="1059"/>
      <c r="I313" s="1059"/>
      <c r="J313" s="1059"/>
      <c r="K313" s="1059"/>
      <c r="L313" s="1059"/>
      <c r="M313" s="1059"/>
      <c r="N313" s="1059"/>
      <c r="O313" s="1059"/>
      <c r="P313" s="1059"/>
      <c r="Q313" s="1059"/>
      <c r="R313" s="1074"/>
      <c r="S313" s="1111">
        <v>2</v>
      </c>
      <c r="T313" s="1111"/>
      <c r="U313" s="1004">
        <v>3</v>
      </c>
      <c r="V313" s="1004"/>
      <c r="W313" s="1110">
        <v>4</v>
      </c>
      <c r="X313" s="1111"/>
      <c r="Y313" s="1111"/>
      <c r="Z313" s="1004">
        <v>5</v>
      </c>
      <c r="AA313" s="1004"/>
      <c r="AB313" s="1004"/>
      <c r="AC313" s="1004">
        <v>6</v>
      </c>
      <c r="AD313" s="1004"/>
      <c r="AE313" s="1004"/>
      <c r="AF313" s="1004">
        <v>7</v>
      </c>
      <c r="AG313" s="1004"/>
      <c r="AH313" s="1004"/>
      <c r="AI313" s="1004">
        <v>8</v>
      </c>
      <c r="AJ313" s="1004"/>
      <c r="AK313" s="1004"/>
      <c r="AL313" s="1004">
        <v>9</v>
      </c>
      <c r="AM313" s="1004"/>
      <c r="AN313" s="1004"/>
      <c r="AO313" s="1004">
        <v>10</v>
      </c>
      <c r="AP313" s="1004"/>
      <c r="AQ313" s="1004"/>
      <c r="AR313" s="1004">
        <v>11</v>
      </c>
      <c r="AS313" s="1004"/>
      <c r="AT313" s="1004"/>
      <c r="AU313" s="775">
        <v>12</v>
      </c>
      <c r="AV313" s="775"/>
      <c r="AW313" s="775"/>
      <c r="AX313" s="785">
        <v>13</v>
      </c>
      <c r="AY313" s="785"/>
      <c r="AZ313" s="785"/>
      <c r="BA313" s="361"/>
    </row>
    <row r="314" spans="1:63" s="11" customFormat="1" ht="32.1" customHeight="1" x14ac:dyDescent="0.25">
      <c r="A314" s="150"/>
      <c r="B314" s="1029" t="s">
        <v>57</v>
      </c>
      <c r="C314" s="1029"/>
      <c r="D314" s="1029"/>
      <c r="E314" s="1029"/>
      <c r="F314" s="1029"/>
      <c r="G314" s="1029"/>
      <c r="H314" s="1029"/>
      <c r="I314" s="1029"/>
      <c r="J314" s="1029"/>
      <c r="K314" s="1029"/>
      <c r="L314" s="1029"/>
      <c r="M314" s="1029"/>
      <c r="N314" s="1029"/>
      <c r="O314" s="1029"/>
      <c r="P314" s="1029"/>
      <c r="Q314" s="1029"/>
      <c r="R314" s="1029"/>
      <c r="S314" s="1188" t="s">
        <v>119</v>
      </c>
      <c r="T314" s="1189"/>
      <c r="U314" s="1044"/>
      <c r="V314" s="1044"/>
      <c r="W314" s="1044"/>
      <c r="X314" s="1044"/>
      <c r="Y314" s="1044"/>
      <c r="Z314" s="1044"/>
      <c r="AA314" s="1044"/>
      <c r="AB314" s="1044"/>
      <c r="AC314" s="1044"/>
      <c r="AD314" s="1044"/>
      <c r="AE314" s="1044"/>
      <c r="AF314" s="1044"/>
      <c r="AG314" s="1044"/>
      <c r="AH314" s="1044"/>
      <c r="AI314" s="1044"/>
      <c r="AJ314" s="1044"/>
      <c r="AK314" s="1044"/>
      <c r="AL314" s="1044"/>
      <c r="AM314" s="1044"/>
      <c r="AN314" s="1044"/>
      <c r="AO314" s="1044"/>
      <c r="AP314" s="1044"/>
      <c r="AQ314" s="1044"/>
      <c r="AR314" s="1044"/>
      <c r="AS314" s="1044"/>
      <c r="AT314" s="1044"/>
      <c r="AU314" s="1045"/>
      <c r="AV314" s="1045"/>
      <c r="AW314" s="1045"/>
      <c r="AX314" s="1045"/>
      <c r="AY314" s="1045"/>
      <c r="AZ314" s="1046"/>
      <c r="BA314" s="119"/>
    </row>
    <row r="315" spans="1:63" s="11" customFormat="1" ht="32.1" customHeight="1" x14ac:dyDescent="0.25">
      <c r="A315" s="150"/>
      <c r="B315" s="1177" t="s">
        <v>334</v>
      </c>
      <c r="C315" s="1177"/>
      <c r="D315" s="1177"/>
      <c r="E315" s="1177"/>
      <c r="F315" s="1177"/>
      <c r="G315" s="1177"/>
      <c r="H315" s="1177"/>
      <c r="I315" s="1177"/>
      <c r="J315" s="1177"/>
      <c r="K315" s="1177"/>
      <c r="L315" s="1177"/>
      <c r="M315" s="1177"/>
      <c r="N315" s="1177"/>
      <c r="O315" s="1177"/>
      <c r="P315" s="1177"/>
      <c r="Q315" s="1177"/>
      <c r="R315" s="1177"/>
      <c r="S315" s="1190" t="s">
        <v>120</v>
      </c>
      <c r="T315" s="1191"/>
      <c r="U315" s="1006"/>
      <c r="V315" s="1006"/>
      <c r="W315" s="1006"/>
      <c r="X315" s="1006"/>
      <c r="Y315" s="1006"/>
      <c r="Z315" s="1006"/>
      <c r="AA315" s="1006"/>
      <c r="AB315" s="1006"/>
      <c r="AC315" s="1006"/>
      <c r="AD315" s="1006"/>
      <c r="AE315" s="1006"/>
      <c r="AF315" s="1006"/>
      <c r="AG315" s="1006"/>
      <c r="AH315" s="1006"/>
      <c r="AI315" s="1006"/>
      <c r="AJ315" s="1006"/>
      <c r="AK315" s="1006"/>
      <c r="AL315" s="1006"/>
      <c r="AM315" s="1006"/>
      <c r="AN315" s="1006"/>
      <c r="AO315" s="1006"/>
      <c r="AP315" s="1006"/>
      <c r="AQ315" s="1006"/>
      <c r="AR315" s="1006"/>
      <c r="AS315" s="1006"/>
      <c r="AT315" s="1006"/>
      <c r="AU315" s="894"/>
      <c r="AV315" s="894"/>
      <c r="AW315" s="894"/>
      <c r="AX315" s="894"/>
      <c r="AY315" s="894"/>
      <c r="AZ315" s="1005"/>
      <c r="BA315" s="119"/>
    </row>
    <row r="316" spans="1:63" s="11" customFormat="1" ht="32.1" customHeight="1" x14ac:dyDescent="0.25">
      <c r="A316" s="150"/>
      <c r="B316" s="1225" t="s">
        <v>335</v>
      </c>
      <c r="C316" s="1227"/>
      <c r="D316" s="1227"/>
      <c r="E316" s="1227"/>
      <c r="F316" s="1227"/>
      <c r="G316" s="1227"/>
      <c r="H316" s="1227"/>
      <c r="I316" s="1227"/>
      <c r="J316" s="1227"/>
      <c r="K316" s="1227"/>
      <c r="L316" s="1227"/>
      <c r="M316" s="1227"/>
      <c r="N316" s="1227"/>
      <c r="O316" s="1227"/>
      <c r="P316" s="1227"/>
      <c r="Q316" s="1227"/>
      <c r="R316" s="1227"/>
      <c r="S316" s="1190" t="s">
        <v>121</v>
      </c>
      <c r="T316" s="1191"/>
      <c r="U316" s="1006"/>
      <c r="V316" s="1006"/>
      <c r="W316" s="1006"/>
      <c r="X316" s="1006"/>
      <c r="Y316" s="1006"/>
      <c r="Z316" s="1006"/>
      <c r="AA316" s="1006"/>
      <c r="AB316" s="1006"/>
      <c r="AC316" s="1006"/>
      <c r="AD316" s="1006"/>
      <c r="AE316" s="1006"/>
      <c r="AF316" s="1006"/>
      <c r="AG316" s="1006"/>
      <c r="AH316" s="1006"/>
      <c r="AI316" s="1006"/>
      <c r="AJ316" s="1006"/>
      <c r="AK316" s="1006"/>
      <c r="AL316" s="1006"/>
      <c r="AM316" s="1006"/>
      <c r="AN316" s="1006"/>
      <c r="AO316" s="1006"/>
      <c r="AP316" s="1006"/>
      <c r="AQ316" s="1006"/>
      <c r="AR316" s="1006"/>
      <c r="AS316" s="1006"/>
      <c r="AT316" s="1006"/>
      <c r="AU316" s="894"/>
      <c r="AV316" s="894"/>
      <c r="AW316" s="894"/>
      <c r="AX316" s="894"/>
      <c r="AY316" s="894"/>
      <c r="AZ316" s="1005"/>
      <c r="BA316" s="119"/>
    </row>
    <row r="317" spans="1:63" s="11" customFormat="1" ht="18" customHeight="1" x14ac:dyDescent="0.25">
      <c r="A317" s="150"/>
      <c r="B317" s="1090" t="s">
        <v>336</v>
      </c>
      <c r="C317" s="1090"/>
      <c r="D317" s="1090"/>
      <c r="E317" s="1090"/>
      <c r="F317" s="1090"/>
      <c r="G317" s="1090"/>
      <c r="H317" s="1090"/>
      <c r="I317" s="1090"/>
      <c r="J317" s="1090"/>
      <c r="K317" s="1090"/>
      <c r="L317" s="1090"/>
      <c r="M317" s="1090"/>
      <c r="N317" s="1090"/>
      <c r="O317" s="1090"/>
      <c r="P317" s="1090"/>
      <c r="Q317" s="1090"/>
      <c r="R317" s="1091"/>
      <c r="S317" s="1190" t="s">
        <v>125</v>
      </c>
      <c r="T317" s="1191"/>
      <c r="U317" s="1006"/>
      <c r="V317" s="1006"/>
      <c r="W317" s="1006"/>
      <c r="X317" s="1006"/>
      <c r="Y317" s="1006"/>
      <c r="Z317" s="1006"/>
      <c r="AA317" s="1006"/>
      <c r="AB317" s="1006"/>
      <c r="AC317" s="1006"/>
      <c r="AD317" s="1006"/>
      <c r="AE317" s="1006"/>
      <c r="AF317" s="1006"/>
      <c r="AG317" s="1006"/>
      <c r="AH317" s="1006"/>
      <c r="AI317" s="1006"/>
      <c r="AJ317" s="1006"/>
      <c r="AK317" s="1006"/>
      <c r="AL317" s="1006"/>
      <c r="AM317" s="1006"/>
      <c r="AN317" s="1006"/>
      <c r="AO317" s="1006"/>
      <c r="AP317" s="1006"/>
      <c r="AQ317" s="1006"/>
      <c r="AR317" s="1006"/>
      <c r="AS317" s="1006"/>
      <c r="AT317" s="1006"/>
      <c r="AU317" s="894"/>
      <c r="AV317" s="894"/>
      <c r="AW317" s="894"/>
      <c r="AX317" s="894"/>
      <c r="AY317" s="894"/>
      <c r="AZ317" s="1005"/>
      <c r="BA317" s="119"/>
    </row>
    <row r="318" spans="1:63" s="11" customFormat="1" ht="36.75" customHeight="1" x14ac:dyDescent="0.25">
      <c r="A318" s="150"/>
      <c r="B318" s="1029" t="s">
        <v>58</v>
      </c>
      <c r="C318" s="1029"/>
      <c r="D318" s="1029"/>
      <c r="E318" s="1029"/>
      <c r="F318" s="1029"/>
      <c r="G318" s="1029"/>
      <c r="H318" s="1029"/>
      <c r="I318" s="1029"/>
      <c r="J318" s="1029"/>
      <c r="K318" s="1029"/>
      <c r="L318" s="1029"/>
      <c r="M318" s="1029"/>
      <c r="N318" s="1029"/>
      <c r="O318" s="1029"/>
      <c r="P318" s="1029"/>
      <c r="Q318" s="1029"/>
      <c r="R318" s="1029"/>
      <c r="S318" s="1190" t="s">
        <v>122</v>
      </c>
      <c r="T318" s="1191"/>
      <c r="U318" s="1006"/>
      <c r="V318" s="1006"/>
      <c r="W318" s="1006"/>
      <c r="X318" s="1006"/>
      <c r="Y318" s="1006"/>
      <c r="Z318" s="1006"/>
      <c r="AA318" s="1006"/>
      <c r="AB318" s="1006"/>
      <c r="AC318" s="1006"/>
      <c r="AD318" s="1006"/>
      <c r="AE318" s="1006"/>
      <c r="AF318" s="1006"/>
      <c r="AG318" s="1006"/>
      <c r="AH318" s="1006"/>
      <c r="AI318" s="1006"/>
      <c r="AJ318" s="1006"/>
      <c r="AK318" s="1006"/>
      <c r="AL318" s="1006"/>
      <c r="AM318" s="1006"/>
      <c r="AN318" s="1006"/>
      <c r="AO318" s="1006"/>
      <c r="AP318" s="1006"/>
      <c r="AQ318" s="1006"/>
      <c r="AR318" s="1006"/>
      <c r="AS318" s="1006"/>
      <c r="AT318" s="1006"/>
      <c r="AU318" s="894"/>
      <c r="AV318" s="894"/>
      <c r="AW318" s="894"/>
      <c r="AX318" s="894"/>
      <c r="AY318" s="894"/>
      <c r="AZ318" s="1005"/>
      <c r="BA318" s="119"/>
    </row>
    <row r="319" spans="1:63" s="11" customFormat="1" ht="32.1" customHeight="1" x14ac:dyDescent="0.25">
      <c r="A319" s="150"/>
      <c r="B319" s="1177" t="s">
        <v>334</v>
      </c>
      <c r="C319" s="1177"/>
      <c r="D319" s="1177"/>
      <c r="E319" s="1177"/>
      <c r="F319" s="1177"/>
      <c r="G319" s="1177"/>
      <c r="H319" s="1177"/>
      <c r="I319" s="1177"/>
      <c r="J319" s="1177"/>
      <c r="K319" s="1177"/>
      <c r="L319" s="1177"/>
      <c r="M319" s="1177"/>
      <c r="N319" s="1177"/>
      <c r="O319" s="1177"/>
      <c r="P319" s="1177"/>
      <c r="Q319" s="1177"/>
      <c r="R319" s="1177"/>
      <c r="S319" s="1190" t="s">
        <v>123</v>
      </c>
      <c r="T319" s="1191"/>
      <c r="U319" s="1006"/>
      <c r="V319" s="1006"/>
      <c r="W319" s="1006"/>
      <c r="X319" s="1006"/>
      <c r="Y319" s="1006"/>
      <c r="Z319" s="1006"/>
      <c r="AA319" s="1006"/>
      <c r="AB319" s="1006"/>
      <c r="AC319" s="1006"/>
      <c r="AD319" s="1006"/>
      <c r="AE319" s="1006"/>
      <c r="AF319" s="1006"/>
      <c r="AG319" s="1006"/>
      <c r="AH319" s="1006"/>
      <c r="AI319" s="1006"/>
      <c r="AJ319" s="1006"/>
      <c r="AK319" s="1006"/>
      <c r="AL319" s="1006"/>
      <c r="AM319" s="1006"/>
      <c r="AN319" s="1006"/>
      <c r="AO319" s="1006"/>
      <c r="AP319" s="1006"/>
      <c r="AQ319" s="1006"/>
      <c r="AR319" s="1006"/>
      <c r="AS319" s="1006"/>
      <c r="AT319" s="1006"/>
      <c r="AU319" s="894"/>
      <c r="AV319" s="894"/>
      <c r="AW319" s="894"/>
      <c r="AX319" s="894"/>
      <c r="AY319" s="894"/>
      <c r="AZ319" s="1005"/>
      <c r="BA319" s="119"/>
    </row>
    <row r="320" spans="1:63" s="11" customFormat="1" ht="32.1" customHeight="1" x14ac:dyDescent="0.25">
      <c r="A320" s="150"/>
      <c r="B320" s="1225" t="s">
        <v>335</v>
      </c>
      <c r="C320" s="1227"/>
      <c r="D320" s="1227"/>
      <c r="E320" s="1227"/>
      <c r="F320" s="1227"/>
      <c r="G320" s="1227"/>
      <c r="H320" s="1227"/>
      <c r="I320" s="1227"/>
      <c r="J320" s="1227"/>
      <c r="K320" s="1227"/>
      <c r="L320" s="1227"/>
      <c r="M320" s="1227"/>
      <c r="N320" s="1227"/>
      <c r="O320" s="1227"/>
      <c r="P320" s="1227"/>
      <c r="Q320" s="1227"/>
      <c r="R320" s="1227"/>
      <c r="S320" s="1190" t="s">
        <v>124</v>
      </c>
      <c r="T320" s="1191"/>
      <c r="U320" s="1006"/>
      <c r="V320" s="1006"/>
      <c r="W320" s="1006"/>
      <c r="X320" s="1006"/>
      <c r="Y320" s="1006"/>
      <c r="Z320" s="1006"/>
      <c r="AA320" s="1006"/>
      <c r="AB320" s="1006"/>
      <c r="AC320" s="1006"/>
      <c r="AD320" s="1006"/>
      <c r="AE320" s="1006"/>
      <c r="AF320" s="1006"/>
      <c r="AG320" s="1006"/>
      <c r="AH320" s="1006"/>
      <c r="AI320" s="1006"/>
      <c r="AJ320" s="1006"/>
      <c r="AK320" s="1006"/>
      <c r="AL320" s="1006"/>
      <c r="AM320" s="1006"/>
      <c r="AN320" s="1006"/>
      <c r="AO320" s="1006"/>
      <c r="AP320" s="1006"/>
      <c r="AQ320" s="1006"/>
      <c r="AR320" s="1006"/>
      <c r="AS320" s="1006"/>
      <c r="AT320" s="1006"/>
      <c r="AU320" s="894"/>
      <c r="AV320" s="894"/>
      <c r="AW320" s="894"/>
      <c r="AX320" s="894"/>
      <c r="AY320" s="894"/>
      <c r="AZ320" s="1005"/>
      <c r="BA320" s="119"/>
    </row>
    <row r="321" spans="1:63" s="11" customFormat="1" ht="18" customHeight="1" thickBot="1" x14ac:dyDescent="0.3">
      <c r="A321" s="150"/>
      <c r="B321" s="1090" t="s">
        <v>336</v>
      </c>
      <c r="C321" s="1090"/>
      <c r="D321" s="1090"/>
      <c r="E321" s="1090"/>
      <c r="F321" s="1090"/>
      <c r="G321" s="1090"/>
      <c r="H321" s="1090"/>
      <c r="I321" s="1090"/>
      <c r="J321" s="1090"/>
      <c r="K321" s="1090"/>
      <c r="L321" s="1090"/>
      <c r="M321" s="1090"/>
      <c r="N321" s="1090"/>
      <c r="O321" s="1090"/>
      <c r="P321" s="1090"/>
      <c r="Q321" s="1090"/>
      <c r="R321" s="1091"/>
      <c r="S321" s="1228" t="s">
        <v>132</v>
      </c>
      <c r="T321" s="1229"/>
      <c r="U321" s="1112"/>
      <c r="V321" s="1112"/>
      <c r="W321" s="1112"/>
      <c r="X321" s="1112"/>
      <c r="Y321" s="1112"/>
      <c r="Z321" s="1112"/>
      <c r="AA321" s="1112"/>
      <c r="AB321" s="1112"/>
      <c r="AC321" s="1112"/>
      <c r="AD321" s="1112"/>
      <c r="AE321" s="1112"/>
      <c r="AF321" s="1112"/>
      <c r="AG321" s="1112"/>
      <c r="AH321" s="1112"/>
      <c r="AI321" s="1112"/>
      <c r="AJ321" s="1112"/>
      <c r="AK321" s="1112"/>
      <c r="AL321" s="1112"/>
      <c r="AM321" s="1112"/>
      <c r="AN321" s="1112"/>
      <c r="AO321" s="1112"/>
      <c r="AP321" s="1112"/>
      <c r="AQ321" s="1112"/>
      <c r="AR321" s="1112"/>
      <c r="AS321" s="1112"/>
      <c r="AT321" s="1112"/>
      <c r="AU321" s="1002"/>
      <c r="AV321" s="1002"/>
      <c r="AW321" s="1002"/>
      <c r="AX321" s="1002"/>
      <c r="AY321" s="1002"/>
      <c r="AZ321" s="1003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77" t="s">
        <v>889</v>
      </c>
      <c r="C323" s="877"/>
      <c r="D323" s="877"/>
      <c r="E323" s="877"/>
      <c r="F323" s="877"/>
      <c r="G323" s="877"/>
      <c r="H323" s="877"/>
      <c r="I323" s="877"/>
      <c r="J323" s="877"/>
      <c r="K323" s="877"/>
      <c r="L323" s="877"/>
      <c r="M323" s="877"/>
      <c r="N323" s="877"/>
      <c r="O323" s="877"/>
      <c r="P323" s="877"/>
      <c r="Q323" s="877"/>
      <c r="R323" s="877"/>
      <c r="S323" s="877"/>
      <c r="T323" s="877"/>
      <c r="U323" s="877"/>
      <c r="V323" s="877"/>
      <c r="W323" s="877"/>
      <c r="X323" s="877"/>
      <c r="Y323" s="877"/>
      <c r="Z323" s="877"/>
      <c r="AA323" s="877"/>
      <c r="AB323" s="877"/>
      <c r="AC323" s="877"/>
      <c r="AD323" s="877"/>
      <c r="AE323" s="877"/>
      <c r="AF323" s="877"/>
      <c r="AG323" s="877"/>
      <c r="AH323" s="877"/>
      <c r="AI323" s="877"/>
      <c r="AJ323" s="877"/>
      <c r="AK323" s="877"/>
      <c r="AL323" s="877"/>
      <c r="AM323" s="877"/>
      <c r="AN323" s="877"/>
      <c r="AO323" s="877"/>
      <c r="AP323" s="877"/>
      <c r="AQ323" s="877"/>
      <c r="AR323" s="877"/>
      <c r="AS323" s="877"/>
      <c r="AT323" s="877"/>
      <c r="AU323" s="877"/>
      <c r="AV323" s="877"/>
      <c r="AW323" s="877"/>
      <c r="AX323" s="877"/>
      <c r="AY323" s="877"/>
      <c r="AZ323" s="877"/>
      <c r="BA323" s="119"/>
    </row>
    <row r="324" spans="1:63" s="11" customFormat="1" ht="8.1" customHeight="1" x14ac:dyDescent="0.25">
      <c r="A324" s="119"/>
      <c r="B324" s="328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  <c r="AX324" s="328"/>
      <c r="AY324" s="328"/>
      <c r="AZ324" s="328"/>
      <c r="BA324" s="119"/>
    </row>
    <row r="325" spans="1:63" s="11" customFormat="1" ht="21.75" customHeight="1" x14ac:dyDescent="0.25">
      <c r="A325" s="150"/>
      <c r="B325" s="1107" t="s">
        <v>2</v>
      </c>
      <c r="C325" s="1107"/>
      <c r="D325" s="1107"/>
      <c r="E325" s="1107"/>
      <c r="F325" s="1107"/>
      <c r="G325" s="1107"/>
      <c r="H325" s="1107"/>
      <c r="I325" s="1107"/>
      <c r="J325" s="1107"/>
      <c r="K325" s="1107"/>
      <c r="L325" s="1107"/>
      <c r="M325" s="1107"/>
      <c r="N325" s="1107"/>
      <c r="O325" s="1107"/>
      <c r="P325" s="1107"/>
      <c r="Q325" s="1107"/>
      <c r="R325" s="1118"/>
      <c r="S325" s="878" t="s">
        <v>508</v>
      </c>
      <c r="T325" s="879"/>
      <c r="U325" s="897" t="s">
        <v>769</v>
      </c>
      <c r="V325" s="879"/>
      <c r="W325" s="897" t="s">
        <v>50</v>
      </c>
      <c r="X325" s="878"/>
      <c r="Y325" s="878"/>
      <c r="Z325" s="878"/>
      <c r="AA325" s="878"/>
      <c r="AB325" s="879"/>
      <c r="AC325" s="894" t="s">
        <v>215</v>
      </c>
      <c r="AD325" s="894"/>
      <c r="AE325" s="894"/>
      <c r="AF325" s="894"/>
      <c r="AG325" s="894"/>
      <c r="AH325" s="894"/>
      <c r="AI325" s="894" t="s">
        <v>43</v>
      </c>
      <c r="AJ325" s="894"/>
      <c r="AK325" s="894"/>
      <c r="AL325" s="894"/>
      <c r="AM325" s="894"/>
      <c r="AN325" s="894"/>
      <c r="AO325" s="1107" t="s">
        <v>99</v>
      </c>
      <c r="AP325" s="1107"/>
      <c r="AQ325" s="1107"/>
      <c r="AR325" s="1107"/>
      <c r="AS325" s="1107"/>
      <c r="AT325" s="1107"/>
      <c r="AU325" s="1107"/>
      <c r="AV325" s="1107"/>
      <c r="AW325" s="1107"/>
      <c r="AX325" s="1107"/>
      <c r="AY325" s="1107"/>
      <c r="AZ325" s="1107"/>
      <c r="BA325" s="119"/>
    </row>
    <row r="326" spans="1:63" s="11" customFormat="1" ht="18.75" customHeight="1" x14ac:dyDescent="0.25">
      <c r="A326" s="150"/>
      <c r="B326" s="1119"/>
      <c r="C326" s="1119"/>
      <c r="D326" s="1119"/>
      <c r="E326" s="1119"/>
      <c r="F326" s="1119"/>
      <c r="G326" s="1119"/>
      <c r="H326" s="1119"/>
      <c r="I326" s="1119"/>
      <c r="J326" s="1119"/>
      <c r="K326" s="1119"/>
      <c r="L326" s="1119"/>
      <c r="M326" s="1119"/>
      <c r="N326" s="1119"/>
      <c r="O326" s="1119"/>
      <c r="P326" s="1119"/>
      <c r="Q326" s="1119"/>
      <c r="R326" s="1120"/>
      <c r="S326" s="880"/>
      <c r="T326" s="881"/>
      <c r="U326" s="898"/>
      <c r="V326" s="881"/>
      <c r="W326" s="899"/>
      <c r="X326" s="882"/>
      <c r="Y326" s="882"/>
      <c r="Z326" s="882"/>
      <c r="AA326" s="882"/>
      <c r="AB326" s="883"/>
      <c r="AC326" s="894"/>
      <c r="AD326" s="894"/>
      <c r="AE326" s="894"/>
      <c r="AF326" s="894"/>
      <c r="AG326" s="894"/>
      <c r="AH326" s="894"/>
      <c r="AI326" s="894"/>
      <c r="AJ326" s="894"/>
      <c r="AK326" s="894"/>
      <c r="AL326" s="894"/>
      <c r="AM326" s="894"/>
      <c r="AN326" s="894"/>
      <c r="AO326" s="1109"/>
      <c r="AP326" s="1109"/>
      <c r="AQ326" s="1109"/>
      <c r="AR326" s="1109"/>
      <c r="AS326" s="1109"/>
      <c r="AT326" s="1109"/>
      <c r="AU326" s="1109"/>
      <c r="AV326" s="1109"/>
      <c r="AW326" s="1109"/>
      <c r="AX326" s="1109"/>
      <c r="AY326" s="1109"/>
      <c r="AZ326" s="1109"/>
      <c r="BA326" s="119"/>
    </row>
    <row r="327" spans="1:63" s="11" customFormat="1" ht="123" customHeight="1" x14ac:dyDescent="0.25">
      <c r="A327" s="150"/>
      <c r="B327" s="1109"/>
      <c r="C327" s="1109"/>
      <c r="D327" s="1109"/>
      <c r="E327" s="1109"/>
      <c r="F327" s="1109"/>
      <c r="G327" s="1109"/>
      <c r="H327" s="1109"/>
      <c r="I327" s="1109"/>
      <c r="J327" s="1109"/>
      <c r="K327" s="1109"/>
      <c r="L327" s="1109"/>
      <c r="M327" s="1109"/>
      <c r="N327" s="1109"/>
      <c r="O327" s="1109"/>
      <c r="P327" s="1109"/>
      <c r="Q327" s="1109"/>
      <c r="R327" s="1121"/>
      <c r="S327" s="882"/>
      <c r="T327" s="883"/>
      <c r="U327" s="899"/>
      <c r="V327" s="883"/>
      <c r="W327" s="1103" t="s">
        <v>51</v>
      </c>
      <c r="X327" s="1104"/>
      <c r="Y327" s="1105"/>
      <c r="Z327" s="1103" t="s">
        <v>52</v>
      </c>
      <c r="AA327" s="1104"/>
      <c r="AB327" s="1105"/>
      <c r="AC327" s="1103" t="s">
        <v>51</v>
      </c>
      <c r="AD327" s="1104"/>
      <c r="AE327" s="1105"/>
      <c r="AF327" s="1103" t="s">
        <v>52</v>
      </c>
      <c r="AG327" s="1104"/>
      <c r="AH327" s="1105"/>
      <c r="AI327" s="1103" t="s">
        <v>51</v>
      </c>
      <c r="AJ327" s="1104"/>
      <c r="AK327" s="1105"/>
      <c r="AL327" s="1103" t="s">
        <v>52</v>
      </c>
      <c r="AM327" s="1104"/>
      <c r="AN327" s="1105"/>
      <c r="AO327" s="1103" t="s">
        <v>239</v>
      </c>
      <c r="AP327" s="1104"/>
      <c r="AQ327" s="1105"/>
      <c r="AR327" s="1103" t="s">
        <v>485</v>
      </c>
      <c r="AS327" s="1104"/>
      <c r="AT327" s="1105"/>
      <c r="AU327" s="1103" t="s">
        <v>237</v>
      </c>
      <c r="AV327" s="1104"/>
      <c r="AW327" s="1105"/>
      <c r="AX327" s="1103" t="s">
        <v>238</v>
      </c>
      <c r="AY327" s="1104"/>
      <c r="AZ327" s="1104"/>
      <c r="BA327" s="119"/>
      <c r="BK327" s="11" t="s">
        <v>20</v>
      </c>
    </row>
    <row r="328" spans="1:63" s="349" customFormat="1" ht="11.25" customHeight="1" thickBot="1" x14ac:dyDescent="0.25">
      <c r="A328" s="363"/>
      <c r="B328" s="1059">
        <v>1</v>
      </c>
      <c r="C328" s="1059"/>
      <c r="D328" s="1059"/>
      <c r="E328" s="1059"/>
      <c r="F328" s="1059"/>
      <c r="G328" s="1059"/>
      <c r="H328" s="1059"/>
      <c r="I328" s="1059"/>
      <c r="J328" s="1059"/>
      <c r="K328" s="1059"/>
      <c r="L328" s="1059"/>
      <c r="M328" s="1059"/>
      <c r="N328" s="1059"/>
      <c r="O328" s="1059"/>
      <c r="P328" s="1059"/>
      <c r="Q328" s="1059"/>
      <c r="R328" s="1074"/>
      <c r="S328" s="1111">
        <v>2</v>
      </c>
      <c r="T328" s="1111"/>
      <c r="U328" s="1004">
        <v>3</v>
      </c>
      <c r="V328" s="1004"/>
      <c r="W328" s="1110">
        <v>4</v>
      </c>
      <c r="X328" s="1111"/>
      <c r="Y328" s="1111"/>
      <c r="Z328" s="1004">
        <v>5</v>
      </c>
      <c r="AA328" s="1004"/>
      <c r="AB328" s="1004"/>
      <c r="AC328" s="1004">
        <v>6</v>
      </c>
      <c r="AD328" s="1004"/>
      <c r="AE328" s="1004"/>
      <c r="AF328" s="1004">
        <v>7</v>
      </c>
      <c r="AG328" s="1004"/>
      <c r="AH328" s="1004"/>
      <c r="AI328" s="1004">
        <v>8</v>
      </c>
      <c r="AJ328" s="1004"/>
      <c r="AK328" s="1004"/>
      <c r="AL328" s="1004">
        <v>9</v>
      </c>
      <c r="AM328" s="1004"/>
      <c r="AN328" s="1004"/>
      <c r="AO328" s="1004">
        <v>10</v>
      </c>
      <c r="AP328" s="1004"/>
      <c r="AQ328" s="1004"/>
      <c r="AR328" s="1004">
        <v>11</v>
      </c>
      <c r="AS328" s="1004"/>
      <c r="AT328" s="1004"/>
      <c r="AU328" s="775">
        <v>12</v>
      </c>
      <c r="AV328" s="775"/>
      <c r="AW328" s="775"/>
      <c r="AX328" s="785">
        <v>13</v>
      </c>
      <c r="AY328" s="785"/>
      <c r="AZ328" s="785"/>
      <c r="BA328" s="361"/>
    </row>
    <row r="329" spans="1:63" s="11" customFormat="1" ht="32.1" customHeight="1" x14ac:dyDescent="0.25">
      <c r="A329" s="150"/>
      <c r="B329" s="977" t="s">
        <v>57</v>
      </c>
      <c r="C329" s="977"/>
      <c r="D329" s="977"/>
      <c r="E329" s="977"/>
      <c r="F329" s="977"/>
      <c r="G329" s="977"/>
      <c r="H329" s="977"/>
      <c r="I329" s="977"/>
      <c r="J329" s="977"/>
      <c r="K329" s="977"/>
      <c r="L329" s="977"/>
      <c r="M329" s="977"/>
      <c r="N329" s="977"/>
      <c r="O329" s="977"/>
      <c r="P329" s="977"/>
      <c r="Q329" s="977"/>
      <c r="R329" s="977"/>
      <c r="S329" s="1192" t="s">
        <v>119</v>
      </c>
      <c r="T329" s="1193"/>
      <c r="U329" s="1044"/>
      <c r="V329" s="1044"/>
      <c r="W329" s="1044"/>
      <c r="X329" s="1044"/>
      <c r="Y329" s="1044"/>
      <c r="Z329" s="1044"/>
      <c r="AA329" s="1044"/>
      <c r="AB329" s="1044"/>
      <c r="AC329" s="1044"/>
      <c r="AD329" s="1044"/>
      <c r="AE329" s="1044"/>
      <c r="AF329" s="1044"/>
      <c r="AG329" s="1044"/>
      <c r="AH329" s="1044"/>
      <c r="AI329" s="1044"/>
      <c r="AJ329" s="1044"/>
      <c r="AK329" s="1044"/>
      <c r="AL329" s="1044"/>
      <c r="AM329" s="1044"/>
      <c r="AN329" s="1044"/>
      <c r="AO329" s="1044"/>
      <c r="AP329" s="1044"/>
      <c r="AQ329" s="1044"/>
      <c r="AR329" s="1044"/>
      <c r="AS329" s="1044"/>
      <c r="AT329" s="1044"/>
      <c r="AU329" s="1045"/>
      <c r="AV329" s="1045"/>
      <c r="AW329" s="1045"/>
      <c r="AX329" s="1045"/>
      <c r="AY329" s="1045"/>
      <c r="AZ329" s="1046"/>
      <c r="BA329" s="119"/>
    </row>
    <row r="330" spans="1:63" s="11" customFormat="1" ht="32.1" customHeight="1" x14ac:dyDescent="0.25">
      <c r="A330" s="150"/>
      <c r="B330" s="1090" t="s">
        <v>334</v>
      </c>
      <c r="C330" s="1090"/>
      <c r="D330" s="1090"/>
      <c r="E330" s="1090"/>
      <c r="F330" s="1090"/>
      <c r="G330" s="1090"/>
      <c r="H330" s="1090"/>
      <c r="I330" s="1090"/>
      <c r="J330" s="1090"/>
      <c r="K330" s="1090"/>
      <c r="L330" s="1090"/>
      <c r="M330" s="1090"/>
      <c r="N330" s="1090"/>
      <c r="O330" s="1090"/>
      <c r="P330" s="1090"/>
      <c r="Q330" s="1090"/>
      <c r="R330" s="1090"/>
      <c r="S330" s="1101" t="s">
        <v>120</v>
      </c>
      <c r="T330" s="1102"/>
      <c r="U330" s="1006"/>
      <c r="V330" s="1006"/>
      <c r="W330" s="1006"/>
      <c r="X330" s="1006"/>
      <c r="Y330" s="1006"/>
      <c r="Z330" s="1006"/>
      <c r="AA330" s="1006"/>
      <c r="AB330" s="1006"/>
      <c r="AC330" s="1006"/>
      <c r="AD330" s="1006"/>
      <c r="AE330" s="1006"/>
      <c r="AF330" s="1006"/>
      <c r="AG330" s="1006"/>
      <c r="AH330" s="1006"/>
      <c r="AI330" s="1006"/>
      <c r="AJ330" s="1006"/>
      <c r="AK330" s="1006"/>
      <c r="AL330" s="1006"/>
      <c r="AM330" s="1006"/>
      <c r="AN330" s="1006"/>
      <c r="AO330" s="1006"/>
      <c r="AP330" s="1006"/>
      <c r="AQ330" s="1006"/>
      <c r="AR330" s="1006"/>
      <c r="AS330" s="1006"/>
      <c r="AT330" s="1006"/>
      <c r="AU330" s="894"/>
      <c r="AV330" s="894"/>
      <c r="AW330" s="894"/>
      <c r="AX330" s="894"/>
      <c r="AY330" s="894"/>
      <c r="AZ330" s="1005"/>
      <c r="BA330" s="119"/>
    </row>
    <row r="331" spans="1:63" s="11" customFormat="1" ht="27" customHeight="1" x14ac:dyDescent="0.25">
      <c r="A331" s="150"/>
      <c r="B331" s="1099" t="s">
        <v>335</v>
      </c>
      <c r="C331" s="1100"/>
      <c r="D331" s="1100"/>
      <c r="E331" s="1100"/>
      <c r="F331" s="1100"/>
      <c r="G331" s="1100"/>
      <c r="H331" s="1100"/>
      <c r="I331" s="1100"/>
      <c r="J331" s="1100"/>
      <c r="K331" s="1100"/>
      <c r="L331" s="1100"/>
      <c r="M331" s="1100"/>
      <c r="N331" s="1100"/>
      <c r="O331" s="1100"/>
      <c r="P331" s="1100"/>
      <c r="Q331" s="1100"/>
      <c r="R331" s="1100"/>
      <c r="S331" s="1101" t="s">
        <v>121</v>
      </c>
      <c r="T331" s="1102"/>
      <c r="U331" s="1006"/>
      <c r="V331" s="1006"/>
      <c r="W331" s="1006"/>
      <c r="X331" s="1006"/>
      <c r="Y331" s="1006"/>
      <c r="Z331" s="1006"/>
      <c r="AA331" s="1006"/>
      <c r="AB331" s="1006"/>
      <c r="AC331" s="1006"/>
      <c r="AD331" s="1006"/>
      <c r="AE331" s="1006"/>
      <c r="AF331" s="1006"/>
      <c r="AG331" s="1006"/>
      <c r="AH331" s="1006"/>
      <c r="AI331" s="1006"/>
      <c r="AJ331" s="1006"/>
      <c r="AK331" s="1006"/>
      <c r="AL331" s="1006"/>
      <c r="AM331" s="1006"/>
      <c r="AN331" s="1006"/>
      <c r="AO331" s="1006"/>
      <c r="AP331" s="1006"/>
      <c r="AQ331" s="1006"/>
      <c r="AR331" s="1006"/>
      <c r="AS331" s="1006"/>
      <c r="AT331" s="1006"/>
      <c r="AU331" s="894"/>
      <c r="AV331" s="894"/>
      <c r="AW331" s="894"/>
      <c r="AX331" s="894"/>
      <c r="AY331" s="894"/>
      <c r="AZ331" s="1005"/>
      <c r="BA331" s="119"/>
    </row>
    <row r="332" spans="1:63" s="11" customFormat="1" ht="18" customHeight="1" x14ac:dyDescent="0.25">
      <c r="A332" s="150"/>
      <c r="B332" s="1090" t="s">
        <v>336</v>
      </c>
      <c r="C332" s="1090"/>
      <c r="D332" s="1090"/>
      <c r="E332" s="1090"/>
      <c r="F332" s="1090"/>
      <c r="G332" s="1090"/>
      <c r="H332" s="1090"/>
      <c r="I332" s="1090"/>
      <c r="J332" s="1090"/>
      <c r="K332" s="1090"/>
      <c r="L332" s="1090"/>
      <c r="M332" s="1090"/>
      <c r="N332" s="1090"/>
      <c r="O332" s="1090"/>
      <c r="P332" s="1090"/>
      <c r="Q332" s="1090"/>
      <c r="R332" s="1091"/>
      <c r="S332" s="1101" t="s">
        <v>125</v>
      </c>
      <c r="T332" s="1102"/>
      <c r="U332" s="1006"/>
      <c r="V332" s="1006"/>
      <c r="W332" s="1006"/>
      <c r="X332" s="1006"/>
      <c r="Y332" s="1006"/>
      <c r="Z332" s="1006"/>
      <c r="AA332" s="1006"/>
      <c r="AB332" s="1006"/>
      <c r="AC332" s="1006"/>
      <c r="AD332" s="1006"/>
      <c r="AE332" s="1006"/>
      <c r="AF332" s="1006"/>
      <c r="AG332" s="1006"/>
      <c r="AH332" s="1006"/>
      <c r="AI332" s="1006"/>
      <c r="AJ332" s="1006"/>
      <c r="AK332" s="1006"/>
      <c r="AL332" s="1006"/>
      <c r="AM332" s="1006"/>
      <c r="AN332" s="1006"/>
      <c r="AO332" s="1006"/>
      <c r="AP332" s="1006"/>
      <c r="AQ332" s="1006"/>
      <c r="AR332" s="1006"/>
      <c r="AS332" s="1006"/>
      <c r="AT332" s="1006"/>
      <c r="AU332" s="894"/>
      <c r="AV332" s="894"/>
      <c r="AW332" s="894"/>
      <c r="AX332" s="894"/>
      <c r="AY332" s="894"/>
      <c r="AZ332" s="1005"/>
      <c r="BA332" s="119"/>
    </row>
    <row r="333" spans="1:63" s="11" customFormat="1" ht="38.25" customHeight="1" x14ac:dyDescent="0.25">
      <c r="A333" s="150"/>
      <c r="B333" s="977" t="s">
        <v>58</v>
      </c>
      <c r="C333" s="977"/>
      <c r="D333" s="977"/>
      <c r="E333" s="977"/>
      <c r="F333" s="977"/>
      <c r="G333" s="977"/>
      <c r="H333" s="977"/>
      <c r="I333" s="977"/>
      <c r="J333" s="977"/>
      <c r="K333" s="977"/>
      <c r="L333" s="977"/>
      <c r="M333" s="977"/>
      <c r="N333" s="977"/>
      <c r="O333" s="977"/>
      <c r="P333" s="977"/>
      <c r="Q333" s="977"/>
      <c r="R333" s="977"/>
      <c r="S333" s="1101" t="s">
        <v>122</v>
      </c>
      <c r="T333" s="1102"/>
      <c r="U333" s="1006"/>
      <c r="V333" s="1006"/>
      <c r="W333" s="1006"/>
      <c r="X333" s="1006"/>
      <c r="Y333" s="1006"/>
      <c r="Z333" s="1006"/>
      <c r="AA333" s="1006"/>
      <c r="AB333" s="1006"/>
      <c r="AC333" s="1006"/>
      <c r="AD333" s="1006"/>
      <c r="AE333" s="1006"/>
      <c r="AF333" s="1006"/>
      <c r="AG333" s="1006"/>
      <c r="AH333" s="1006"/>
      <c r="AI333" s="1006"/>
      <c r="AJ333" s="1006"/>
      <c r="AK333" s="1006"/>
      <c r="AL333" s="1006"/>
      <c r="AM333" s="1006"/>
      <c r="AN333" s="1006"/>
      <c r="AO333" s="1006"/>
      <c r="AP333" s="1006"/>
      <c r="AQ333" s="1006"/>
      <c r="AR333" s="1006"/>
      <c r="AS333" s="1006"/>
      <c r="AT333" s="1006"/>
      <c r="AU333" s="894"/>
      <c r="AV333" s="894"/>
      <c r="AW333" s="894"/>
      <c r="AX333" s="894"/>
      <c r="AY333" s="894"/>
      <c r="AZ333" s="1005"/>
      <c r="BA333" s="119"/>
    </row>
    <row r="334" spans="1:63" s="11" customFormat="1" ht="24.75" customHeight="1" x14ac:dyDescent="0.25">
      <c r="A334" s="150"/>
      <c r="B334" s="1090" t="s">
        <v>334</v>
      </c>
      <c r="C334" s="1090"/>
      <c r="D334" s="1090"/>
      <c r="E334" s="1090"/>
      <c r="F334" s="1090"/>
      <c r="G334" s="1090"/>
      <c r="H334" s="1090"/>
      <c r="I334" s="1090"/>
      <c r="J334" s="1090"/>
      <c r="K334" s="1090"/>
      <c r="L334" s="1090"/>
      <c r="M334" s="1090"/>
      <c r="N334" s="1090"/>
      <c r="O334" s="1090"/>
      <c r="P334" s="1090"/>
      <c r="Q334" s="1090"/>
      <c r="R334" s="1090"/>
      <c r="S334" s="1101" t="s">
        <v>120</v>
      </c>
      <c r="T334" s="1102"/>
      <c r="U334" s="1006"/>
      <c r="V334" s="1006"/>
      <c r="W334" s="1006"/>
      <c r="X334" s="1006"/>
      <c r="Y334" s="1006"/>
      <c r="Z334" s="1006"/>
      <c r="AA334" s="1006"/>
      <c r="AB334" s="1006"/>
      <c r="AC334" s="1006"/>
      <c r="AD334" s="1006"/>
      <c r="AE334" s="1006"/>
      <c r="AF334" s="1006"/>
      <c r="AG334" s="1006"/>
      <c r="AH334" s="1006"/>
      <c r="AI334" s="1006"/>
      <c r="AJ334" s="1006"/>
      <c r="AK334" s="1006"/>
      <c r="AL334" s="1006"/>
      <c r="AM334" s="1006"/>
      <c r="AN334" s="1006"/>
      <c r="AO334" s="1006"/>
      <c r="AP334" s="1006"/>
      <c r="AQ334" s="1006"/>
      <c r="AR334" s="1006"/>
      <c r="AS334" s="1006"/>
      <c r="AT334" s="1006"/>
      <c r="AU334" s="894"/>
      <c r="AV334" s="894"/>
      <c r="AW334" s="894"/>
      <c r="AX334" s="894"/>
      <c r="AY334" s="894"/>
      <c r="AZ334" s="1005"/>
      <c r="BA334" s="119"/>
    </row>
    <row r="335" spans="1:63" s="11" customFormat="1" ht="25.5" customHeight="1" x14ac:dyDescent="0.25">
      <c r="A335" s="150"/>
      <c r="B335" s="1099" t="s">
        <v>335</v>
      </c>
      <c r="C335" s="1100"/>
      <c r="D335" s="1100"/>
      <c r="E335" s="1100"/>
      <c r="F335" s="1100"/>
      <c r="G335" s="1100"/>
      <c r="H335" s="1100"/>
      <c r="I335" s="1100"/>
      <c r="J335" s="1100"/>
      <c r="K335" s="1100"/>
      <c r="L335" s="1100"/>
      <c r="M335" s="1100"/>
      <c r="N335" s="1100"/>
      <c r="O335" s="1100"/>
      <c r="P335" s="1100"/>
      <c r="Q335" s="1100"/>
      <c r="R335" s="1100"/>
      <c r="S335" s="1101" t="s">
        <v>121</v>
      </c>
      <c r="T335" s="1102"/>
      <c r="U335" s="1006"/>
      <c r="V335" s="1006"/>
      <c r="W335" s="1006"/>
      <c r="X335" s="1006"/>
      <c r="Y335" s="1006"/>
      <c r="Z335" s="1006"/>
      <c r="AA335" s="1006"/>
      <c r="AB335" s="1006"/>
      <c r="AC335" s="1006"/>
      <c r="AD335" s="1006"/>
      <c r="AE335" s="1006"/>
      <c r="AF335" s="1006"/>
      <c r="AG335" s="1006"/>
      <c r="AH335" s="1006"/>
      <c r="AI335" s="1006"/>
      <c r="AJ335" s="1006"/>
      <c r="AK335" s="1006"/>
      <c r="AL335" s="1006"/>
      <c r="AM335" s="1006"/>
      <c r="AN335" s="1006"/>
      <c r="AO335" s="1006"/>
      <c r="AP335" s="1006"/>
      <c r="AQ335" s="1006"/>
      <c r="AR335" s="1006"/>
      <c r="AS335" s="1006"/>
      <c r="AT335" s="1006"/>
      <c r="AU335" s="894"/>
      <c r="AV335" s="894"/>
      <c r="AW335" s="894"/>
      <c r="AX335" s="894"/>
      <c r="AY335" s="894"/>
      <c r="AZ335" s="1005"/>
      <c r="BA335" s="119"/>
    </row>
    <row r="336" spans="1:63" s="11" customFormat="1" ht="18" customHeight="1" thickBot="1" x14ac:dyDescent="0.3">
      <c r="A336" s="150"/>
      <c r="B336" s="1090" t="s">
        <v>336</v>
      </c>
      <c r="C336" s="1090"/>
      <c r="D336" s="1090"/>
      <c r="E336" s="1090"/>
      <c r="F336" s="1090"/>
      <c r="G336" s="1090"/>
      <c r="H336" s="1090"/>
      <c r="I336" s="1090"/>
      <c r="J336" s="1090"/>
      <c r="K336" s="1090"/>
      <c r="L336" s="1090"/>
      <c r="M336" s="1090"/>
      <c r="N336" s="1090"/>
      <c r="O336" s="1090"/>
      <c r="P336" s="1090"/>
      <c r="Q336" s="1090"/>
      <c r="R336" s="1091"/>
      <c r="S336" s="1222" t="s">
        <v>125</v>
      </c>
      <c r="T336" s="1223"/>
      <c r="U336" s="1112"/>
      <c r="V336" s="1112"/>
      <c r="W336" s="1112"/>
      <c r="X336" s="1112"/>
      <c r="Y336" s="1112"/>
      <c r="Z336" s="1112"/>
      <c r="AA336" s="1112"/>
      <c r="AB336" s="1112"/>
      <c r="AC336" s="1112"/>
      <c r="AD336" s="1112"/>
      <c r="AE336" s="1112"/>
      <c r="AF336" s="1112"/>
      <c r="AG336" s="1112"/>
      <c r="AH336" s="1112"/>
      <c r="AI336" s="1112"/>
      <c r="AJ336" s="1112"/>
      <c r="AK336" s="1112"/>
      <c r="AL336" s="1112"/>
      <c r="AM336" s="1112"/>
      <c r="AN336" s="1112"/>
      <c r="AO336" s="1112"/>
      <c r="AP336" s="1112"/>
      <c r="AQ336" s="1112"/>
      <c r="AR336" s="1112"/>
      <c r="AS336" s="1112"/>
      <c r="AT336" s="1112"/>
      <c r="AU336" s="1002"/>
      <c r="AV336" s="1002"/>
      <c r="AW336" s="1002"/>
      <c r="AX336" s="1002"/>
      <c r="AY336" s="1002"/>
      <c r="AZ336" s="1003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77" t="s">
        <v>890</v>
      </c>
      <c r="C338" s="877"/>
      <c r="D338" s="877"/>
      <c r="E338" s="877"/>
      <c r="F338" s="877"/>
      <c r="G338" s="877"/>
      <c r="H338" s="877"/>
      <c r="I338" s="877"/>
      <c r="J338" s="877"/>
      <c r="K338" s="877"/>
      <c r="L338" s="877"/>
      <c r="M338" s="877"/>
      <c r="N338" s="877"/>
      <c r="O338" s="877"/>
      <c r="P338" s="877"/>
      <c r="Q338" s="877"/>
      <c r="R338" s="877"/>
      <c r="S338" s="877"/>
      <c r="T338" s="877"/>
      <c r="U338" s="877"/>
      <c r="V338" s="877"/>
      <c r="W338" s="877"/>
      <c r="X338" s="877"/>
      <c r="Y338" s="877"/>
      <c r="Z338" s="877"/>
      <c r="AA338" s="877"/>
      <c r="AB338" s="877"/>
      <c r="AC338" s="877"/>
      <c r="AD338" s="877"/>
      <c r="AE338" s="877"/>
      <c r="AF338" s="877"/>
      <c r="AG338" s="877"/>
      <c r="AH338" s="877"/>
      <c r="AI338" s="877"/>
      <c r="AJ338" s="877"/>
      <c r="AK338" s="877"/>
      <c r="AL338" s="877"/>
      <c r="AM338" s="877"/>
      <c r="AN338" s="877"/>
      <c r="AO338" s="877"/>
      <c r="AP338" s="877"/>
      <c r="AQ338" s="877"/>
      <c r="AR338" s="877"/>
      <c r="AS338" s="877"/>
      <c r="AT338" s="877"/>
      <c r="AU338" s="877"/>
      <c r="AV338" s="877"/>
      <c r="AW338" s="877"/>
      <c r="AX338" s="877"/>
      <c r="AY338" s="877"/>
      <c r="AZ338" s="877"/>
      <c r="BA338" s="119"/>
    </row>
    <row r="339" spans="1:63" s="11" customFormat="1" ht="8.1" customHeight="1" x14ac:dyDescent="0.25">
      <c r="A339" s="119"/>
      <c r="B339" s="328"/>
      <c r="C339" s="328"/>
      <c r="D339" s="328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  <c r="AX339" s="328"/>
      <c r="AY339" s="328"/>
      <c r="AZ339" s="328"/>
      <c r="BA339" s="119"/>
    </row>
    <row r="340" spans="1:63" s="11" customFormat="1" ht="12.75" customHeight="1" x14ac:dyDescent="0.25">
      <c r="A340" s="150"/>
      <c r="B340" s="1107" t="s">
        <v>2</v>
      </c>
      <c r="C340" s="1107"/>
      <c r="D340" s="1107"/>
      <c r="E340" s="1107"/>
      <c r="F340" s="1107"/>
      <c r="G340" s="1107"/>
      <c r="H340" s="1107"/>
      <c r="I340" s="1107"/>
      <c r="J340" s="1107"/>
      <c r="K340" s="1107"/>
      <c r="L340" s="1107"/>
      <c r="M340" s="1107"/>
      <c r="N340" s="1107"/>
      <c r="O340" s="1107"/>
      <c r="P340" s="1107"/>
      <c r="Q340" s="1107"/>
      <c r="R340" s="1118"/>
      <c r="S340" s="878" t="s">
        <v>508</v>
      </c>
      <c r="T340" s="879"/>
      <c r="U340" s="897" t="s">
        <v>769</v>
      </c>
      <c r="V340" s="879"/>
      <c r="W340" s="897" t="s">
        <v>50</v>
      </c>
      <c r="X340" s="878"/>
      <c r="Y340" s="878"/>
      <c r="Z340" s="878"/>
      <c r="AA340" s="878"/>
      <c r="AB340" s="879"/>
      <c r="AC340" s="894" t="s">
        <v>215</v>
      </c>
      <c r="AD340" s="894"/>
      <c r="AE340" s="894"/>
      <c r="AF340" s="894"/>
      <c r="AG340" s="894"/>
      <c r="AH340" s="894"/>
      <c r="AI340" s="894" t="s">
        <v>43</v>
      </c>
      <c r="AJ340" s="894"/>
      <c r="AK340" s="894"/>
      <c r="AL340" s="894"/>
      <c r="AM340" s="894"/>
      <c r="AN340" s="894"/>
      <c r="AO340" s="1107" t="s">
        <v>99</v>
      </c>
      <c r="AP340" s="1107"/>
      <c r="AQ340" s="1107"/>
      <c r="AR340" s="1107"/>
      <c r="AS340" s="1107"/>
      <c r="AT340" s="1107"/>
      <c r="AU340" s="1107"/>
      <c r="AV340" s="1107"/>
      <c r="AW340" s="1107"/>
      <c r="AX340" s="1107"/>
      <c r="AY340" s="1107"/>
      <c r="AZ340" s="1107"/>
      <c r="BA340" s="119"/>
    </row>
    <row r="341" spans="1:63" s="11" customFormat="1" ht="27" customHeight="1" x14ac:dyDescent="0.25">
      <c r="A341" s="150"/>
      <c r="B341" s="1119"/>
      <c r="C341" s="1119"/>
      <c r="D341" s="1119"/>
      <c r="E341" s="1119"/>
      <c r="F341" s="1119"/>
      <c r="G341" s="1119"/>
      <c r="H341" s="1119"/>
      <c r="I341" s="1119"/>
      <c r="J341" s="1119"/>
      <c r="K341" s="1119"/>
      <c r="L341" s="1119"/>
      <c r="M341" s="1119"/>
      <c r="N341" s="1119"/>
      <c r="O341" s="1119"/>
      <c r="P341" s="1119"/>
      <c r="Q341" s="1119"/>
      <c r="R341" s="1120"/>
      <c r="S341" s="880"/>
      <c r="T341" s="881"/>
      <c r="U341" s="898"/>
      <c r="V341" s="881"/>
      <c r="W341" s="899"/>
      <c r="X341" s="882"/>
      <c r="Y341" s="882"/>
      <c r="Z341" s="882"/>
      <c r="AA341" s="882"/>
      <c r="AB341" s="883"/>
      <c r="AC341" s="894"/>
      <c r="AD341" s="894"/>
      <c r="AE341" s="894"/>
      <c r="AF341" s="894"/>
      <c r="AG341" s="894"/>
      <c r="AH341" s="894"/>
      <c r="AI341" s="894"/>
      <c r="AJ341" s="894"/>
      <c r="AK341" s="894"/>
      <c r="AL341" s="894"/>
      <c r="AM341" s="894"/>
      <c r="AN341" s="894"/>
      <c r="AO341" s="1109"/>
      <c r="AP341" s="1109"/>
      <c r="AQ341" s="1109"/>
      <c r="AR341" s="1109"/>
      <c r="AS341" s="1109"/>
      <c r="AT341" s="1109"/>
      <c r="AU341" s="1109"/>
      <c r="AV341" s="1109"/>
      <c r="AW341" s="1109"/>
      <c r="AX341" s="1109"/>
      <c r="AY341" s="1109"/>
      <c r="AZ341" s="1109"/>
      <c r="BA341" s="119"/>
    </row>
    <row r="342" spans="1:63" s="11" customFormat="1" ht="122.25" customHeight="1" x14ac:dyDescent="0.25">
      <c r="A342" s="150"/>
      <c r="B342" s="1109"/>
      <c r="C342" s="1109"/>
      <c r="D342" s="1109"/>
      <c r="E342" s="1109"/>
      <c r="F342" s="1109"/>
      <c r="G342" s="1109"/>
      <c r="H342" s="1109"/>
      <c r="I342" s="1109"/>
      <c r="J342" s="1109"/>
      <c r="K342" s="1109"/>
      <c r="L342" s="1109"/>
      <c r="M342" s="1109"/>
      <c r="N342" s="1109"/>
      <c r="O342" s="1109"/>
      <c r="P342" s="1109"/>
      <c r="Q342" s="1109"/>
      <c r="R342" s="1121"/>
      <c r="S342" s="882"/>
      <c r="T342" s="883"/>
      <c r="U342" s="899"/>
      <c r="V342" s="883"/>
      <c r="W342" s="1103" t="s">
        <v>51</v>
      </c>
      <c r="X342" s="1104"/>
      <c r="Y342" s="1105"/>
      <c r="Z342" s="1103" t="s">
        <v>52</v>
      </c>
      <c r="AA342" s="1104"/>
      <c r="AB342" s="1105"/>
      <c r="AC342" s="1103" t="s">
        <v>51</v>
      </c>
      <c r="AD342" s="1104"/>
      <c r="AE342" s="1105"/>
      <c r="AF342" s="1103" t="s">
        <v>52</v>
      </c>
      <c r="AG342" s="1104"/>
      <c r="AH342" s="1105"/>
      <c r="AI342" s="1103" t="s">
        <v>51</v>
      </c>
      <c r="AJ342" s="1104"/>
      <c r="AK342" s="1105"/>
      <c r="AL342" s="1103" t="s">
        <v>52</v>
      </c>
      <c r="AM342" s="1104"/>
      <c r="AN342" s="1105"/>
      <c r="AO342" s="1103" t="s">
        <v>239</v>
      </c>
      <c r="AP342" s="1104"/>
      <c r="AQ342" s="1105"/>
      <c r="AR342" s="1103" t="s">
        <v>485</v>
      </c>
      <c r="AS342" s="1104"/>
      <c r="AT342" s="1105"/>
      <c r="AU342" s="1103" t="s">
        <v>237</v>
      </c>
      <c r="AV342" s="1104"/>
      <c r="AW342" s="1105"/>
      <c r="AX342" s="1103" t="s">
        <v>238</v>
      </c>
      <c r="AY342" s="1104"/>
      <c r="AZ342" s="1104"/>
      <c r="BA342" s="119"/>
      <c r="BK342" s="11" t="s">
        <v>20</v>
      </c>
    </row>
    <row r="343" spans="1:63" s="349" customFormat="1" ht="11.25" customHeight="1" thickBot="1" x14ac:dyDescent="0.25">
      <c r="A343" s="363"/>
      <c r="B343" s="1059">
        <v>1</v>
      </c>
      <c r="C343" s="1059"/>
      <c r="D343" s="1059"/>
      <c r="E343" s="1059"/>
      <c r="F343" s="1059"/>
      <c r="G343" s="1059"/>
      <c r="H343" s="1059"/>
      <c r="I343" s="1059"/>
      <c r="J343" s="1059"/>
      <c r="K343" s="1059"/>
      <c r="L343" s="1059"/>
      <c r="M343" s="1059"/>
      <c r="N343" s="1059"/>
      <c r="O343" s="1059"/>
      <c r="P343" s="1059"/>
      <c r="Q343" s="1059"/>
      <c r="R343" s="1074"/>
      <c r="S343" s="1111">
        <v>2</v>
      </c>
      <c r="T343" s="1111"/>
      <c r="U343" s="1004">
        <v>3</v>
      </c>
      <c r="V343" s="1004"/>
      <c r="W343" s="1110">
        <v>4</v>
      </c>
      <c r="X343" s="1111"/>
      <c r="Y343" s="1111"/>
      <c r="Z343" s="1004">
        <v>5</v>
      </c>
      <c r="AA343" s="1004"/>
      <c r="AB343" s="1004"/>
      <c r="AC343" s="1004">
        <v>6</v>
      </c>
      <c r="AD343" s="1004"/>
      <c r="AE343" s="1004"/>
      <c r="AF343" s="1004">
        <v>7</v>
      </c>
      <c r="AG343" s="1004"/>
      <c r="AH343" s="1004"/>
      <c r="AI343" s="1004">
        <v>8</v>
      </c>
      <c r="AJ343" s="1004"/>
      <c r="AK343" s="1004"/>
      <c r="AL343" s="1004">
        <v>9</v>
      </c>
      <c r="AM343" s="1004"/>
      <c r="AN343" s="1004"/>
      <c r="AO343" s="1004">
        <v>10</v>
      </c>
      <c r="AP343" s="1004"/>
      <c r="AQ343" s="1004"/>
      <c r="AR343" s="1004">
        <v>11</v>
      </c>
      <c r="AS343" s="1004"/>
      <c r="AT343" s="1004"/>
      <c r="AU343" s="775">
        <v>12</v>
      </c>
      <c r="AV343" s="775"/>
      <c r="AW343" s="775"/>
      <c r="AX343" s="785">
        <v>13</v>
      </c>
      <c r="AY343" s="785"/>
      <c r="AZ343" s="785"/>
      <c r="BA343" s="361"/>
    </row>
    <row r="344" spans="1:63" s="11" customFormat="1" ht="29.25" customHeight="1" x14ac:dyDescent="0.25">
      <c r="A344" s="150"/>
      <c r="B344" s="977" t="s">
        <v>57</v>
      </c>
      <c r="C344" s="977"/>
      <c r="D344" s="977"/>
      <c r="E344" s="977"/>
      <c r="F344" s="977"/>
      <c r="G344" s="977"/>
      <c r="H344" s="977"/>
      <c r="I344" s="977"/>
      <c r="J344" s="977"/>
      <c r="K344" s="977"/>
      <c r="L344" s="977"/>
      <c r="M344" s="977"/>
      <c r="N344" s="977"/>
      <c r="O344" s="977"/>
      <c r="P344" s="977"/>
      <c r="Q344" s="977"/>
      <c r="R344" s="977"/>
      <c r="S344" s="1192" t="s">
        <v>119</v>
      </c>
      <c r="T344" s="1193"/>
      <c r="U344" s="1044"/>
      <c r="V344" s="1044"/>
      <c r="W344" s="1044"/>
      <c r="X344" s="1044"/>
      <c r="Y344" s="1044"/>
      <c r="Z344" s="1044"/>
      <c r="AA344" s="1044"/>
      <c r="AB344" s="1044"/>
      <c r="AC344" s="1044"/>
      <c r="AD344" s="1044"/>
      <c r="AE344" s="1044"/>
      <c r="AF344" s="1044"/>
      <c r="AG344" s="1044"/>
      <c r="AH344" s="1044"/>
      <c r="AI344" s="1044"/>
      <c r="AJ344" s="1044"/>
      <c r="AK344" s="1044"/>
      <c r="AL344" s="1044"/>
      <c r="AM344" s="1044"/>
      <c r="AN344" s="1044"/>
      <c r="AO344" s="1044"/>
      <c r="AP344" s="1044"/>
      <c r="AQ344" s="1044"/>
      <c r="AR344" s="1044"/>
      <c r="AS344" s="1044"/>
      <c r="AT344" s="1044"/>
      <c r="AU344" s="1045"/>
      <c r="AV344" s="1045"/>
      <c r="AW344" s="1045"/>
      <c r="AX344" s="1045"/>
      <c r="AY344" s="1045"/>
      <c r="AZ344" s="1046"/>
      <c r="BA344" s="119"/>
    </row>
    <row r="345" spans="1:63" s="11" customFormat="1" ht="32.1" customHeight="1" x14ac:dyDescent="0.25">
      <c r="A345" s="150"/>
      <c r="B345" s="1090" t="s">
        <v>334</v>
      </c>
      <c r="C345" s="1090"/>
      <c r="D345" s="1090"/>
      <c r="E345" s="1090"/>
      <c r="F345" s="1090"/>
      <c r="G345" s="1090"/>
      <c r="H345" s="1090"/>
      <c r="I345" s="1090"/>
      <c r="J345" s="1090"/>
      <c r="K345" s="1090"/>
      <c r="L345" s="1090"/>
      <c r="M345" s="1090"/>
      <c r="N345" s="1090"/>
      <c r="O345" s="1090"/>
      <c r="P345" s="1090"/>
      <c r="Q345" s="1090"/>
      <c r="R345" s="1090"/>
      <c r="S345" s="1101" t="s">
        <v>120</v>
      </c>
      <c r="T345" s="1102"/>
      <c r="U345" s="1006"/>
      <c r="V345" s="1006"/>
      <c r="W345" s="1006"/>
      <c r="X345" s="1006"/>
      <c r="Y345" s="1006"/>
      <c r="Z345" s="1006"/>
      <c r="AA345" s="1006"/>
      <c r="AB345" s="1006"/>
      <c r="AC345" s="1006"/>
      <c r="AD345" s="1006"/>
      <c r="AE345" s="1006"/>
      <c r="AF345" s="1006"/>
      <c r="AG345" s="1006"/>
      <c r="AH345" s="1006"/>
      <c r="AI345" s="1006"/>
      <c r="AJ345" s="1006"/>
      <c r="AK345" s="1006"/>
      <c r="AL345" s="1006"/>
      <c r="AM345" s="1006"/>
      <c r="AN345" s="1006"/>
      <c r="AO345" s="1006"/>
      <c r="AP345" s="1006"/>
      <c r="AQ345" s="1006"/>
      <c r="AR345" s="1006"/>
      <c r="AS345" s="1006"/>
      <c r="AT345" s="1006"/>
      <c r="AU345" s="894"/>
      <c r="AV345" s="894"/>
      <c r="AW345" s="894"/>
      <c r="AX345" s="894"/>
      <c r="AY345" s="894"/>
      <c r="AZ345" s="1005"/>
      <c r="BA345" s="119"/>
    </row>
    <row r="346" spans="1:63" s="11" customFormat="1" ht="26.25" customHeight="1" x14ac:dyDescent="0.25">
      <c r="A346" s="150"/>
      <c r="B346" s="1099" t="s">
        <v>335</v>
      </c>
      <c r="C346" s="1100"/>
      <c r="D346" s="1100"/>
      <c r="E346" s="1100"/>
      <c r="F346" s="1100"/>
      <c r="G346" s="1100"/>
      <c r="H346" s="1100"/>
      <c r="I346" s="1100"/>
      <c r="J346" s="1100"/>
      <c r="K346" s="1100"/>
      <c r="L346" s="1100"/>
      <c r="M346" s="1100"/>
      <c r="N346" s="1100"/>
      <c r="O346" s="1100"/>
      <c r="P346" s="1100"/>
      <c r="Q346" s="1100"/>
      <c r="R346" s="1100"/>
      <c r="S346" s="1101" t="s">
        <v>121</v>
      </c>
      <c r="T346" s="1102"/>
      <c r="U346" s="1006"/>
      <c r="V346" s="1006"/>
      <c r="W346" s="1006"/>
      <c r="X346" s="1006"/>
      <c r="Y346" s="1006"/>
      <c r="Z346" s="1006"/>
      <c r="AA346" s="1006"/>
      <c r="AB346" s="1006"/>
      <c r="AC346" s="1006"/>
      <c r="AD346" s="1006"/>
      <c r="AE346" s="1006"/>
      <c r="AF346" s="1006"/>
      <c r="AG346" s="1006"/>
      <c r="AH346" s="1006"/>
      <c r="AI346" s="1006"/>
      <c r="AJ346" s="1006"/>
      <c r="AK346" s="1006"/>
      <c r="AL346" s="1006"/>
      <c r="AM346" s="1006"/>
      <c r="AN346" s="1006"/>
      <c r="AO346" s="1006"/>
      <c r="AP346" s="1006"/>
      <c r="AQ346" s="1006"/>
      <c r="AR346" s="1006"/>
      <c r="AS346" s="1006"/>
      <c r="AT346" s="1006"/>
      <c r="AU346" s="894"/>
      <c r="AV346" s="894"/>
      <c r="AW346" s="894"/>
      <c r="AX346" s="894"/>
      <c r="AY346" s="894"/>
      <c r="AZ346" s="1005"/>
      <c r="BA346" s="119"/>
    </row>
    <row r="347" spans="1:63" s="11" customFormat="1" ht="18" customHeight="1" x14ac:dyDescent="0.25">
      <c r="A347" s="150"/>
      <c r="B347" s="1090" t="s">
        <v>336</v>
      </c>
      <c r="C347" s="1090"/>
      <c r="D347" s="1090"/>
      <c r="E347" s="1090"/>
      <c r="F347" s="1090"/>
      <c r="G347" s="1090"/>
      <c r="H347" s="1090"/>
      <c r="I347" s="1090"/>
      <c r="J347" s="1090"/>
      <c r="K347" s="1090"/>
      <c r="L347" s="1090"/>
      <c r="M347" s="1090"/>
      <c r="N347" s="1090"/>
      <c r="O347" s="1090"/>
      <c r="P347" s="1090"/>
      <c r="Q347" s="1090"/>
      <c r="R347" s="1091"/>
      <c r="S347" s="1101" t="s">
        <v>125</v>
      </c>
      <c r="T347" s="1102"/>
      <c r="U347" s="1006"/>
      <c r="V347" s="1006"/>
      <c r="W347" s="1006"/>
      <c r="X347" s="1006"/>
      <c r="Y347" s="1006"/>
      <c r="Z347" s="1006"/>
      <c r="AA347" s="1006"/>
      <c r="AB347" s="1006"/>
      <c r="AC347" s="1006"/>
      <c r="AD347" s="1006"/>
      <c r="AE347" s="1006"/>
      <c r="AF347" s="1006"/>
      <c r="AG347" s="1006"/>
      <c r="AH347" s="1006"/>
      <c r="AI347" s="1006"/>
      <c r="AJ347" s="1006"/>
      <c r="AK347" s="1006"/>
      <c r="AL347" s="1006"/>
      <c r="AM347" s="1006"/>
      <c r="AN347" s="1006"/>
      <c r="AO347" s="1006"/>
      <c r="AP347" s="1006"/>
      <c r="AQ347" s="1006"/>
      <c r="AR347" s="1006"/>
      <c r="AS347" s="1006"/>
      <c r="AT347" s="1006"/>
      <c r="AU347" s="894"/>
      <c r="AV347" s="894"/>
      <c r="AW347" s="894"/>
      <c r="AX347" s="894"/>
      <c r="AY347" s="894"/>
      <c r="AZ347" s="1005"/>
      <c r="BA347" s="119"/>
    </row>
    <row r="348" spans="1:63" s="11" customFormat="1" ht="37.5" customHeight="1" x14ac:dyDescent="0.25">
      <c r="A348" s="150"/>
      <c r="B348" s="977" t="s">
        <v>58</v>
      </c>
      <c r="C348" s="977"/>
      <c r="D348" s="977"/>
      <c r="E348" s="977"/>
      <c r="F348" s="977"/>
      <c r="G348" s="977"/>
      <c r="H348" s="977"/>
      <c r="I348" s="977"/>
      <c r="J348" s="977"/>
      <c r="K348" s="977"/>
      <c r="L348" s="977"/>
      <c r="M348" s="977"/>
      <c r="N348" s="977"/>
      <c r="O348" s="977"/>
      <c r="P348" s="977"/>
      <c r="Q348" s="977"/>
      <c r="R348" s="977"/>
      <c r="S348" s="1101" t="s">
        <v>122</v>
      </c>
      <c r="T348" s="1102"/>
      <c r="U348" s="1006"/>
      <c r="V348" s="1006"/>
      <c r="W348" s="1006"/>
      <c r="X348" s="1006"/>
      <c r="Y348" s="1006"/>
      <c r="Z348" s="1006"/>
      <c r="AA348" s="1006"/>
      <c r="AB348" s="1006"/>
      <c r="AC348" s="1006"/>
      <c r="AD348" s="1006"/>
      <c r="AE348" s="1006"/>
      <c r="AF348" s="1006"/>
      <c r="AG348" s="1006"/>
      <c r="AH348" s="1006"/>
      <c r="AI348" s="1006"/>
      <c r="AJ348" s="1006"/>
      <c r="AK348" s="1006"/>
      <c r="AL348" s="1006"/>
      <c r="AM348" s="1006"/>
      <c r="AN348" s="1006"/>
      <c r="AO348" s="1006"/>
      <c r="AP348" s="1006"/>
      <c r="AQ348" s="1006"/>
      <c r="AR348" s="1006"/>
      <c r="AS348" s="1006"/>
      <c r="AT348" s="1006"/>
      <c r="AU348" s="894"/>
      <c r="AV348" s="894"/>
      <c r="AW348" s="894"/>
      <c r="AX348" s="894"/>
      <c r="AY348" s="894"/>
      <c r="AZ348" s="1005"/>
      <c r="BA348" s="119"/>
    </row>
    <row r="349" spans="1:63" s="11" customFormat="1" ht="32.1" customHeight="1" x14ac:dyDescent="0.25">
      <c r="A349" s="150"/>
      <c r="B349" s="1090" t="s">
        <v>334</v>
      </c>
      <c r="C349" s="1090"/>
      <c r="D349" s="1090"/>
      <c r="E349" s="1090"/>
      <c r="F349" s="1090"/>
      <c r="G349" s="1090"/>
      <c r="H349" s="1090"/>
      <c r="I349" s="1090"/>
      <c r="J349" s="1090"/>
      <c r="K349" s="1090"/>
      <c r="L349" s="1090"/>
      <c r="M349" s="1090"/>
      <c r="N349" s="1090"/>
      <c r="O349" s="1090"/>
      <c r="P349" s="1090"/>
      <c r="Q349" s="1090"/>
      <c r="R349" s="1090"/>
      <c r="S349" s="1101" t="s">
        <v>123</v>
      </c>
      <c r="T349" s="1102"/>
      <c r="U349" s="1006"/>
      <c r="V349" s="1006"/>
      <c r="W349" s="1006"/>
      <c r="X349" s="1006"/>
      <c r="Y349" s="1006"/>
      <c r="Z349" s="1006"/>
      <c r="AA349" s="1006"/>
      <c r="AB349" s="1006"/>
      <c r="AC349" s="1006"/>
      <c r="AD349" s="1006"/>
      <c r="AE349" s="1006"/>
      <c r="AF349" s="1006"/>
      <c r="AG349" s="1006"/>
      <c r="AH349" s="1006"/>
      <c r="AI349" s="1006"/>
      <c r="AJ349" s="1006"/>
      <c r="AK349" s="1006"/>
      <c r="AL349" s="1006"/>
      <c r="AM349" s="1006"/>
      <c r="AN349" s="1006"/>
      <c r="AO349" s="1006"/>
      <c r="AP349" s="1006"/>
      <c r="AQ349" s="1006"/>
      <c r="AR349" s="1006"/>
      <c r="AS349" s="1006"/>
      <c r="AT349" s="1006"/>
      <c r="AU349" s="894"/>
      <c r="AV349" s="894"/>
      <c r="AW349" s="894"/>
      <c r="AX349" s="894"/>
      <c r="AY349" s="894"/>
      <c r="AZ349" s="1005"/>
      <c r="BA349" s="119"/>
    </row>
    <row r="350" spans="1:63" s="11" customFormat="1" ht="32.1" customHeight="1" x14ac:dyDescent="0.25">
      <c r="A350" s="150"/>
      <c r="B350" s="1099" t="s">
        <v>335</v>
      </c>
      <c r="C350" s="1100"/>
      <c r="D350" s="1100"/>
      <c r="E350" s="1100"/>
      <c r="F350" s="1100"/>
      <c r="G350" s="1100"/>
      <c r="H350" s="1100"/>
      <c r="I350" s="1100"/>
      <c r="J350" s="1100"/>
      <c r="K350" s="1100"/>
      <c r="L350" s="1100"/>
      <c r="M350" s="1100"/>
      <c r="N350" s="1100"/>
      <c r="O350" s="1100"/>
      <c r="P350" s="1100"/>
      <c r="Q350" s="1100"/>
      <c r="R350" s="1100"/>
      <c r="S350" s="1101" t="s">
        <v>124</v>
      </c>
      <c r="T350" s="1102"/>
      <c r="U350" s="1006"/>
      <c r="V350" s="1006"/>
      <c r="W350" s="1006"/>
      <c r="X350" s="1006"/>
      <c r="Y350" s="1006"/>
      <c r="Z350" s="1006"/>
      <c r="AA350" s="1006"/>
      <c r="AB350" s="1006"/>
      <c r="AC350" s="1006"/>
      <c r="AD350" s="1006"/>
      <c r="AE350" s="1006"/>
      <c r="AF350" s="1006"/>
      <c r="AG350" s="1006"/>
      <c r="AH350" s="1006"/>
      <c r="AI350" s="1006"/>
      <c r="AJ350" s="1006"/>
      <c r="AK350" s="1006"/>
      <c r="AL350" s="1006"/>
      <c r="AM350" s="1006"/>
      <c r="AN350" s="1006"/>
      <c r="AO350" s="1006"/>
      <c r="AP350" s="1006"/>
      <c r="AQ350" s="1006"/>
      <c r="AR350" s="1006"/>
      <c r="AS350" s="1006"/>
      <c r="AT350" s="1006"/>
      <c r="AU350" s="894"/>
      <c r="AV350" s="894"/>
      <c r="AW350" s="894"/>
      <c r="AX350" s="894"/>
      <c r="AY350" s="894"/>
      <c r="AZ350" s="1005"/>
      <c r="BA350" s="119"/>
    </row>
    <row r="351" spans="1:63" s="11" customFormat="1" ht="18" customHeight="1" thickBot="1" x14ac:dyDescent="0.3">
      <c r="A351" s="150"/>
      <c r="B351" s="1090" t="s">
        <v>336</v>
      </c>
      <c r="C351" s="1090"/>
      <c r="D351" s="1090"/>
      <c r="E351" s="1090"/>
      <c r="F351" s="1090"/>
      <c r="G351" s="1090"/>
      <c r="H351" s="1090"/>
      <c r="I351" s="1090"/>
      <c r="J351" s="1090"/>
      <c r="K351" s="1090"/>
      <c r="L351" s="1090"/>
      <c r="M351" s="1090"/>
      <c r="N351" s="1090"/>
      <c r="O351" s="1090"/>
      <c r="P351" s="1090"/>
      <c r="Q351" s="1090"/>
      <c r="R351" s="1091"/>
      <c r="S351" s="1222" t="s">
        <v>132</v>
      </c>
      <c r="T351" s="1223"/>
      <c r="U351" s="1112"/>
      <c r="V351" s="1112"/>
      <c r="W351" s="1112"/>
      <c r="X351" s="1112"/>
      <c r="Y351" s="1112"/>
      <c r="Z351" s="1112"/>
      <c r="AA351" s="1112"/>
      <c r="AB351" s="1112"/>
      <c r="AC351" s="1112"/>
      <c r="AD351" s="1112"/>
      <c r="AE351" s="1112"/>
      <c r="AF351" s="1112"/>
      <c r="AG351" s="1112"/>
      <c r="AH351" s="1112"/>
      <c r="AI351" s="1112"/>
      <c r="AJ351" s="1112"/>
      <c r="AK351" s="1112"/>
      <c r="AL351" s="1112"/>
      <c r="AM351" s="1112"/>
      <c r="AN351" s="1112"/>
      <c r="AO351" s="1112"/>
      <c r="AP351" s="1112"/>
      <c r="AQ351" s="1112"/>
      <c r="AR351" s="1112"/>
      <c r="AS351" s="1112"/>
      <c r="AT351" s="1112"/>
      <c r="AU351" s="1002"/>
      <c r="AV351" s="1002"/>
      <c r="AW351" s="1002"/>
      <c r="AX351" s="1002"/>
      <c r="AY351" s="1002"/>
      <c r="AZ351" s="1003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77" t="s">
        <v>891</v>
      </c>
      <c r="C353" s="877"/>
      <c r="D353" s="877"/>
      <c r="E353" s="877"/>
      <c r="F353" s="877"/>
      <c r="G353" s="877"/>
      <c r="H353" s="877"/>
      <c r="I353" s="877"/>
      <c r="J353" s="877"/>
      <c r="K353" s="877"/>
      <c r="L353" s="877"/>
      <c r="M353" s="877"/>
      <c r="N353" s="877"/>
      <c r="O353" s="877"/>
      <c r="P353" s="877"/>
      <c r="Q353" s="877"/>
      <c r="R353" s="877"/>
      <c r="S353" s="877"/>
      <c r="T353" s="877"/>
      <c r="U353" s="877"/>
      <c r="V353" s="877"/>
      <c r="W353" s="877"/>
      <c r="X353" s="877"/>
      <c r="Y353" s="877"/>
      <c r="Z353" s="877"/>
      <c r="AA353" s="877"/>
      <c r="AB353" s="877"/>
      <c r="AC353" s="877"/>
      <c r="AD353" s="877"/>
      <c r="AE353" s="877"/>
      <c r="AF353" s="877"/>
      <c r="AG353" s="877"/>
      <c r="AH353" s="877"/>
      <c r="AI353" s="877"/>
      <c r="AJ353" s="877"/>
      <c r="AK353" s="877"/>
      <c r="AL353" s="877"/>
      <c r="AM353" s="877"/>
      <c r="AN353" s="877"/>
      <c r="AO353" s="877"/>
      <c r="AP353" s="877"/>
      <c r="AQ353" s="877"/>
      <c r="AR353" s="877"/>
      <c r="AS353" s="877"/>
      <c r="AT353" s="877"/>
      <c r="AU353" s="877"/>
      <c r="AV353" s="877"/>
      <c r="AW353" s="877"/>
      <c r="AX353" s="877"/>
      <c r="AY353" s="877"/>
      <c r="AZ353" s="877"/>
      <c r="BA353" s="119"/>
    </row>
    <row r="354" spans="1:83" s="11" customFormat="1" ht="36" customHeight="1" x14ac:dyDescent="0.25">
      <c r="A354" s="119"/>
      <c r="B354" s="877" t="s">
        <v>892</v>
      </c>
      <c r="C354" s="877"/>
      <c r="D354" s="877"/>
      <c r="E354" s="877"/>
      <c r="F354" s="877"/>
      <c r="G354" s="877"/>
      <c r="H354" s="877"/>
      <c r="I354" s="877"/>
      <c r="J354" s="877"/>
      <c r="K354" s="877"/>
      <c r="L354" s="877"/>
      <c r="M354" s="877"/>
      <c r="N354" s="877"/>
      <c r="O354" s="877"/>
      <c r="P354" s="877"/>
      <c r="Q354" s="877"/>
      <c r="R354" s="877"/>
      <c r="S354" s="877"/>
      <c r="T354" s="877"/>
      <c r="U354" s="877"/>
      <c r="V354" s="877"/>
      <c r="W354" s="877"/>
      <c r="X354" s="877"/>
      <c r="Y354" s="877"/>
      <c r="Z354" s="877"/>
      <c r="AA354" s="877"/>
      <c r="AB354" s="877"/>
      <c r="AC354" s="877"/>
      <c r="AD354" s="877"/>
      <c r="AE354" s="877"/>
      <c r="AF354" s="877"/>
      <c r="AG354" s="877"/>
      <c r="AH354" s="877"/>
      <c r="AI354" s="877"/>
      <c r="AJ354" s="877"/>
      <c r="AK354" s="877"/>
      <c r="AL354" s="877"/>
      <c r="AM354" s="877"/>
      <c r="AN354" s="877"/>
      <c r="AO354" s="877"/>
      <c r="AP354" s="877"/>
      <c r="AQ354" s="877"/>
      <c r="AR354" s="877"/>
      <c r="AS354" s="877"/>
      <c r="AT354" s="877"/>
      <c r="AU354" s="877"/>
      <c r="AV354" s="877"/>
      <c r="AW354" s="877"/>
      <c r="AX354" s="877"/>
      <c r="AY354" s="877"/>
      <c r="AZ354" s="877"/>
      <c r="BA354" s="119"/>
    </row>
    <row r="355" spans="1:83" s="11" customFormat="1" ht="8.1" customHeight="1" x14ac:dyDescent="0.25">
      <c r="A355" s="119"/>
      <c r="B355" s="328"/>
      <c r="C355" s="328"/>
      <c r="D355" s="328"/>
      <c r="E355" s="328"/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  <c r="AX355" s="328"/>
      <c r="AY355" s="328"/>
      <c r="AZ355" s="328"/>
      <c r="BA355" s="119"/>
    </row>
    <row r="356" spans="1:83" s="11" customFormat="1" ht="21.75" customHeight="1" x14ac:dyDescent="0.25">
      <c r="A356" s="150"/>
      <c r="B356" s="1107" t="s">
        <v>2</v>
      </c>
      <c r="C356" s="1107"/>
      <c r="D356" s="1107"/>
      <c r="E356" s="1107"/>
      <c r="F356" s="1107"/>
      <c r="G356" s="1107"/>
      <c r="H356" s="1107"/>
      <c r="I356" s="1107"/>
      <c r="J356" s="1107"/>
      <c r="K356" s="1107"/>
      <c r="L356" s="1107"/>
      <c r="M356" s="1107"/>
      <c r="N356" s="1107"/>
      <c r="O356" s="1107"/>
      <c r="P356" s="1107"/>
      <c r="Q356" s="1107"/>
      <c r="R356" s="1118"/>
      <c r="S356" s="894" t="s">
        <v>508</v>
      </c>
      <c r="T356" s="894"/>
      <c r="U356" s="897" t="s">
        <v>769</v>
      </c>
      <c r="V356" s="879"/>
      <c r="W356" s="897" t="s">
        <v>50</v>
      </c>
      <c r="X356" s="878"/>
      <c r="Y356" s="878"/>
      <c r="Z356" s="878"/>
      <c r="AA356" s="878"/>
      <c r="AB356" s="879"/>
      <c r="AC356" s="894" t="s">
        <v>215</v>
      </c>
      <c r="AD356" s="894"/>
      <c r="AE356" s="894"/>
      <c r="AF356" s="894"/>
      <c r="AG356" s="894"/>
      <c r="AH356" s="894"/>
      <c r="AI356" s="894" t="s">
        <v>43</v>
      </c>
      <c r="AJ356" s="894"/>
      <c r="AK356" s="894"/>
      <c r="AL356" s="894"/>
      <c r="AM356" s="894"/>
      <c r="AN356" s="894"/>
      <c r="AO356" s="1107" t="s">
        <v>99</v>
      </c>
      <c r="AP356" s="1107"/>
      <c r="AQ356" s="1107"/>
      <c r="AR356" s="1107"/>
      <c r="AS356" s="1107"/>
      <c r="AT356" s="1107"/>
      <c r="AU356" s="1107"/>
      <c r="AV356" s="1107"/>
      <c r="AW356" s="1107"/>
      <c r="AX356" s="1107"/>
      <c r="AY356" s="1107"/>
      <c r="AZ356" s="1107"/>
      <c r="BA356" s="119"/>
    </row>
    <row r="357" spans="1:83" s="11" customFormat="1" ht="17.25" customHeight="1" x14ac:dyDescent="0.25">
      <c r="A357" s="150"/>
      <c r="B357" s="1119"/>
      <c r="C357" s="1119"/>
      <c r="D357" s="1119"/>
      <c r="E357" s="1119"/>
      <c r="F357" s="1119"/>
      <c r="G357" s="1119"/>
      <c r="H357" s="1119"/>
      <c r="I357" s="1119"/>
      <c r="J357" s="1119"/>
      <c r="K357" s="1119"/>
      <c r="L357" s="1119"/>
      <c r="M357" s="1119"/>
      <c r="N357" s="1119"/>
      <c r="O357" s="1119"/>
      <c r="P357" s="1119"/>
      <c r="Q357" s="1119"/>
      <c r="R357" s="1120"/>
      <c r="S357" s="894"/>
      <c r="T357" s="894"/>
      <c r="U357" s="898"/>
      <c r="V357" s="881"/>
      <c r="W357" s="899"/>
      <c r="X357" s="882"/>
      <c r="Y357" s="882"/>
      <c r="Z357" s="882"/>
      <c r="AA357" s="882"/>
      <c r="AB357" s="883"/>
      <c r="AC357" s="894"/>
      <c r="AD357" s="894"/>
      <c r="AE357" s="894"/>
      <c r="AF357" s="894"/>
      <c r="AG357" s="894"/>
      <c r="AH357" s="894"/>
      <c r="AI357" s="894"/>
      <c r="AJ357" s="894"/>
      <c r="AK357" s="894"/>
      <c r="AL357" s="894"/>
      <c r="AM357" s="894"/>
      <c r="AN357" s="894"/>
      <c r="AO357" s="1109"/>
      <c r="AP357" s="1109"/>
      <c r="AQ357" s="1109"/>
      <c r="AR357" s="1109"/>
      <c r="AS357" s="1109"/>
      <c r="AT357" s="1109"/>
      <c r="AU357" s="1109"/>
      <c r="AV357" s="1109"/>
      <c r="AW357" s="1109"/>
      <c r="AX357" s="1109"/>
      <c r="AY357" s="1109"/>
      <c r="AZ357" s="1109"/>
      <c r="BA357" s="119"/>
    </row>
    <row r="358" spans="1:83" s="11" customFormat="1" ht="123.75" customHeight="1" x14ac:dyDescent="0.25">
      <c r="A358" s="150"/>
      <c r="B358" s="1109"/>
      <c r="C358" s="1109"/>
      <c r="D358" s="1109"/>
      <c r="E358" s="1109"/>
      <c r="F358" s="1109"/>
      <c r="G358" s="1109"/>
      <c r="H358" s="1109"/>
      <c r="I358" s="1109"/>
      <c r="J358" s="1109"/>
      <c r="K358" s="1109"/>
      <c r="L358" s="1109"/>
      <c r="M358" s="1109"/>
      <c r="N358" s="1109"/>
      <c r="O358" s="1109"/>
      <c r="P358" s="1109"/>
      <c r="Q358" s="1109"/>
      <c r="R358" s="1121"/>
      <c r="S358" s="894"/>
      <c r="T358" s="894"/>
      <c r="U358" s="899"/>
      <c r="V358" s="883"/>
      <c r="W358" s="1103" t="s">
        <v>51</v>
      </c>
      <c r="X358" s="1104"/>
      <c r="Y358" s="1105"/>
      <c r="Z358" s="1103" t="s">
        <v>52</v>
      </c>
      <c r="AA358" s="1104"/>
      <c r="AB358" s="1105"/>
      <c r="AC358" s="1103" t="s">
        <v>51</v>
      </c>
      <c r="AD358" s="1104"/>
      <c r="AE358" s="1105"/>
      <c r="AF358" s="1103" t="s">
        <v>52</v>
      </c>
      <c r="AG358" s="1104"/>
      <c r="AH358" s="1105"/>
      <c r="AI358" s="1103" t="s">
        <v>51</v>
      </c>
      <c r="AJ358" s="1104"/>
      <c r="AK358" s="1105"/>
      <c r="AL358" s="1103" t="s">
        <v>52</v>
      </c>
      <c r="AM358" s="1104"/>
      <c r="AN358" s="1105"/>
      <c r="AO358" s="1103" t="s">
        <v>239</v>
      </c>
      <c r="AP358" s="1104"/>
      <c r="AQ358" s="1105"/>
      <c r="AR358" s="1103" t="s">
        <v>485</v>
      </c>
      <c r="AS358" s="1104"/>
      <c r="AT358" s="1105"/>
      <c r="AU358" s="1103" t="s">
        <v>237</v>
      </c>
      <c r="AV358" s="1104"/>
      <c r="AW358" s="1105"/>
      <c r="AX358" s="1103" t="s">
        <v>238</v>
      </c>
      <c r="AY358" s="1104"/>
      <c r="AZ358" s="1104"/>
      <c r="BA358" s="119"/>
      <c r="CE358" s="12"/>
    </row>
    <row r="359" spans="1:83" s="349" customFormat="1" ht="11.25" customHeight="1" thickBot="1" x14ac:dyDescent="0.25">
      <c r="A359" s="363"/>
      <c r="B359" s="1074">
        <v>1</v>
      </c>
      <c r="C359" s="1196"/>
      <c r="D359" s="1196"/>
      <c r="E359" s="1196"/>
      <c r="F359" s="1196"/>
      <c r="G359" s="1196"/>
      <c r="H359" s="1196"/>
      <c r="I359" s="1196"/>
      <c r="J359" s="1196"/>
      <c r="K359" s="1196"/>
      <c r="L359" s="1196"/>
      <c r="M359" s="1196"/>
      <c r="N359" s="1196"/>
      <c r="O359" s="1196"/>
      <c r="P359" s="1196"/>
      <c r="Q359" s="1196"/>
      <c r="R359" s="1196"/>
      <c r="S359" s="1111">
        <v>2</v>
      </c>
      <c r="T359" s="1111"/>
      <c r="U359" s="1004">
        <v>3</v>
      </c>
      <c r="V359" s="1004"/>
      <c r="W359" s="1110">
        <v>4</v>
      </c>
      <c r="X359" s="1111"/>
      <c r="Y359" s="1111"/>
      <c r="Z359" s="1004">
        <v>5</v>
      </c>
      <c r="AA359" s="1004"/>
      <c r="AB359" s="1004"/>
      <c r="AC359" s="1004">
        <v>6</v>
      </c>
      <c r="AD359" s="1004"/>
      <c r="AE359" s="1004"/>
      <c r="AF359" s="1004">
        <v>7</v>
      </c>
      <c r="AG359" s="1004"/>
      <c r="AH359" s="1004"/>
      <c r="AI359" s="1004">
        <v>8</v>
      </c>
      <c r="AJ359" s="1004"/>
      <c r="AK359" s="1004"/>
      <c r="AL359" s="1004">
        <v>9</v>
      </c>
      <c r="AM359" s="1004"/>
      <c r="AN359" s="1004"/>
      <c r="AO359" s="1004">
        <v>10</v>
      </c>
      <c r="AP359" s="1004"/>
      <c r="AQ359" s="1004"/>
      <c r="AR359" s="1004">
        <v>11</v>
      </c>
      <c r="AS359" s="1004"/>
      <c r="AT359" s="1004"/>
      <c r="AU359" s="775">
        <v>12</v>
      </c>
      <c r="AV359" s="775"/>
      <c r="AW359" s="775"/>
      <c r="AX359" s="785">
        <v>13</v>
      </c>
      <c r="AY359" s="785"/>
      <c r="AZ359" s="785"/>
      <c r="BA359" s="361"/>
    </row>
    <row r="360" spans="1:83" s="11" customFormat="1" ht="42" customHeight="1" x14ac:dyDescent="0.25">
      <c r="A360" s="150"/>
      <c r="B360" s="1194" t="s">
        <v>59</v>
      </c>
      <c r="C360" s="1194"/>
      <c r="D360" s="1194"/>
      <c r="E360" s="1194"/>
      <c r="F360" s="1194"/>
      <c r="G360" s="1194"/>
      <c r="H360" s="1194"/>
      <c r="I360" s="1194"/>
      <c r="J360" s="1194"/>
      <c r="K360" s="1194"/>
      <c r="L360" s="1194"/>
      <c r="M360" s="1194"/>
      <c r="N360" s="1194"/>
      <c r="O360" s="1194"/>
      <c r="P360" s="1194"/>
      <c r="Q360" s="1194"/>
      <c r="R360" s="1195"/>
      <c r="S360" s="1192" t="s">
        <v>119</v>
      </c>
      <c r="T360" s="1193"/>
      <c r="U360" s="1044"/>
      <c r="V360" s="1044"/>
      <c r="W360" s="1044"/>
      <c r="X360" s="1044"/>
      <c r="Y360" s="1044"/>
      <c r="Z360" s="1044"/>
      <c r="AA360" s="1044"/>
      <c r="AB360" s="1044"/>
      <c r="AC360" s="1044"/>
      <c r="AD360" s="1044"/>
      <c r="AE360" s="1044"/>
      <c r="AF360" s="1044"/>
      <c r="AG360" s="1044"/>
      <c r="AH360" s="1044"/>
      <c r="AI360" s="1044"/>
      <c r="AJ360" s="1044"/>
      <c r="AK360" s="1044"/>
      <c r="AL360" s="1044"/>
      <c r="AM360" s="1044"/>
      <c r="AN360" s="1044"/>
      <c r="AO360" s="1044"/>
      <c r="AP360" s="1044"/>
      <c r="AQ360" s="1044"/>
      <c r="AR360" s="1044"/>
      <c r="AS360" s="1044"/>
      <c r="AT360" s="1044"/>
      <c r="AU360" s="1045"/>
      <c r="AV360" s="1045"/>
      <c r="AW360" s="1045"/>
      <c r="AX360" s="1045"/>
      <c r="AY360" s="1045"/>
      <c r="AZ360" s="1046"/>
      <c r="BA360" s="119"/>
      <c r="CC360" s="12"/>
    </row>
    <row r="361" spans="1:83" s="11" customFormat="1" ht="25.5" customHeight="1" x14ac:dyDescent="0.25">
      <c r="A361" s="150"/>
      <c r="B361" s="1090" t="s">
        <v>334</v>
      </c>
      <c r="C361" s="1090"/>
      <c r="D361" s="1090"/>
      <c r="E361" s="1090"/>
      <c r="F361" s="1090"/>
      <c r="G361" s="1090"/>
      <c r="H361" s="1090"/>
      <c r="I361" s="1090"/>
      <c r="J361" s="1090"/>
      <c r="K361" s="1090"/>
      <c r="L361" s="1090"/>
      <c r="M361" s="1090"/>
      <c r="N361" s="1090"/>
      <c r="O361" s="1090"/>
      <c r="P361" s="1090"/>
      <c r="Q361" s="1090"/>
      <c r="R361" s="1090"/>
      <c r="S361" s="1101" t="s">
        <v>120</v>
      </c>
      <c r="T361" s="1102"/>
      <c r="U361" s="1006"/>
      <c r="V361" s="1006"/>
      <c r="W361" s="1006"/>
      <c r="X361" s="1006"/>
      <c r="Y361" s="1006"/>
      <c r="Z361" s="1006"/>
      <c r="AA361" s="1006"/>
      <c r="AB361" s="1006"/>
      <c r="AC361" s="1006"/>
      <c r="AD361" s="1006"/>
      <c r="AE361" s="1006"/>
      <c r="AF361" s="1006"/>
      <c r="AG361" s="1006"/>
      <c r="AH361" s="1006"/>
      <c r="AI361" s="1006"/>
      <c r="AJ361" s="1006"/>
      <c r="AK361" s="1006"/>
      <c r="AL361" s="1006"/>
      <c r="AM361" s="1006"/>
      <c r="AN361" s="1006"/>
      <c r="AO361" s="1006"/>
      <c r="AP361" s="1006"/>
      <c r="AQ361" s="1006"/>
      <c r="AR361" s="1006"/>
      <c r="AS361" s="1006"/>
      <c r="AT361" s="1006"/>
      <c r="AU361" s="894"/>
      <c r="AV361" s="894"/>
      <c r="AW361" s="894"/>
      <c r="AX361" s="894"/>
      <c r="AY361" s="894"/>
      <c r="AZ361" s="1005"/>
      <c r="BA361" s="119"/>
    </row>
    <row r="362" spans="1:83" s="11" customFormat="1" ht="26.25" customHeight="1" x14ac:dyDescent="0.25">
      <c r="A362" s="150"/>
      <c r="B362" s="1099" t="s">
        <v>335</v>
      </c>
      <c r="C362" s="1100"/>
      <c r="D362" s="1100"/>
      <c r="E362" s="1100"/>
      <c r="F362" s="1100"/>
      <c r="G362" s="1100"/>
      <c r="H362" s="1100"/>
      <c r="I362" s="1100"/>
      <c r="J362" s="1100"/>
      <c r="K362" s="1100"/>
      <c r="L362" s="1100"/>
      <c r="M362" s="1100"/>
      <c r="N362" s="1100"/>
      <c r="O362" s="1100"/>
      <c r="P362" s="1100"/>
      <c r="Q362" s="1100"/>
      <c r="R362" s="1100"/>
      <c r="S362" s="1101" t="s">
        <v>121</v>
      </c>
      <c r="T362" s="1102"/>
      <c r="U362" s="1006"/>
      <c r="V362" s="1006"/>
      <c r="W362" s="1006"/>
      <c r="X362" s="1006"/>
      <c r="Y362" s="1006"/>
      <c r="Z362" s="1006"/>
      <c r="AA362" s="1006"/>
      <c r="AB362" s="1006"/>
      <c r="AC362" s="1006"/>
      <c r="AD362" s="1006"/>
      <c r="AE362" s="1006"/>
      <c r="AF362" s="1006"/>
      <c r="AG362" s="1006"/>
      <c r="AH362" s="1006"/>
      <c r="AI362" s="1006"/>
      <c r="AJ362" s="1006"/>
      <c r="AK362" s="1006"/>
      <c r="AL362" s="1006"/>
      <c r="AM362" s="1006"/>
      <c r="AN362" s="1006"/>
      <c r="AO362" s="1006"/>
      <c r="AP362" s="1006"/>
      <c r="AQ362" s="1006"/>
      <c r="AR362" s="1006"/>
      <c r="AS362" s="1006"/>
      <c r="AT362" s="1006"/>
      <c r="AU362" s="894"/>
      <c r="AV362" s="894"/>
      <c r="AW362" s="894"/>
      <c r="AX362" s="894"/>
      <c r="AY362" s="894"/>
      <c r="AZ362" s="1005"/>
      <c r="BA362" s="119"/>
    </row>
    <row r="363" spans="1:83" s="11" customFormat="1" ht="18" customHeight="1" thickBot="1" x14ac:dyDescent="0.3">
      <c r="A363" s="150"/>
      <c r="B363" s="1090" t="s">
        <v>336</v>
      </c>
      <c r="C363" s="1090"/>
      <c r="D363" s="1090"/>
      <c r="E363" s="1090"/>
      <c r="F363" s="1090"/>
      <c r="G363" s="1090"/>
      <c r="H363" s="1090"/>
      <c r="I363" s="1090"/>
      <c r="J363" s="1090"/>
      <c r="K363" s="1090"/>
      <c r="L363" s="1090"/>
      <c r="M363" s="1090"/>
      <c r="N363" s="1090"/>
      <c r="O363" s="1090"/>
      <c r="P363" s="1090"/>
      <c r="Q363" s="1090"/>
      <c r="R363" s="1091"/>
      <c r="S363" s="1222" t="s">
        <v>125</v>
      </c>
      <c r="T363" s="1223"/>
      <c r="U363" s="1112"/>
      <c r="V363" s="1112"/>
      <c r="W363" s="1112"/>
      <c r="X363" s="1112"/>
      <c r="Y363" s="1112"/>
      <c r="Z363" s="1112"/>
      <c r="AA363" s="1112"/>
      <c r="AB363" s="1112"/>
      <c r="AC363" s="1112"/>
      <c r="AD363" s="1112"/>
      <c r="AE363" s="1112"/>
      <c r="AF363" s="1112"/>
      <c r="AG363" s="1112"/>
      <c r="AH363" s="1112"/>
      <c r="AI363" s="1112"/>
      <c r="AJ363" s="1112"/>
      <c r="AK363" s="1112"/>
      <c r="AL363" s="1112"/>
      <c r="AM363" s="1112"/>
      <c r="AN363" s="1112"/>
      <c r="AO363" s="1112"/>
      <c r="AP363" s="1112"/>
      <c r="AQ363" s="1112"/>
      <c r="AR363" s="1112"/>
      <c r="AS363" s="1112"/>
      <c r="AT363" s="1112"/>
      <c r="AU363" s="1002"/>
      <c r="AV363" s="1002"/>
      <c r="AW363" s="1002"/>
      <c r="AX363" s="1002"/>
      <c r="AY363" s="1002"/>
      <c r="AZ363" s="1003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77" t="s">
        <v>893</v>
      </c>
      <c r="C365" s="877"/>
      <c r="D365" s="877"/>
      <c r="E365" s="877"/>
      <c r="F365" s="877"/>
      <c r="G365" s="877"/>
      <c r="H365" s="877"/>
      <c r="I365" s="877"/>
      <c r="J365" s="877"/>
      <c r="K365" s="877"/>
      <c r="L365" s="877"/>
      <c r="M365" s="877"/>
      <c r="N365" s="877"/>
      <c r="O365" s="877"/>
      <c r="P365" s="877"/>
      <c r="Q365" s="877"/>
      <c r="R365" s="877"/>
      <c r="S365" s="877"/>
      <c r="T365" s="877"/>
      <c r="U365" s="877"/>
      <c r="V365" s="877"/>
      <c r="W365" s="877"/>
      <c r="X365" s="877"/>
      <c r="Y365" s="877"/>
      <c r="Z365" s="877"/>
      <c r="AA365" s="877"/>
      <c r="AB365" s="877"/>
      <c r="AC365" s="877"/>
      <c r="AD365" s="877"/>
      <c r="AE365" s="877"/>
      <c r="AF365" s="877"/>
      <c r="AG365" s="877"/>
      <c r="AH365" s="877"/>
      <c r="AI365" s="877"/>
      <c r="AJ365" s="877"/>
      <c r="AK365" s="877"/>
      <c r="AL365" s="877"/>
      <c r="AM365" s="877"/>
      <c r="AN365" s="877"/>
      <c r="AO365" s="877"/>
      <c r="AP365" s="877"/>
      <c r="AQ365" s="877"/>
      <c r="AR365" s="877"/>
      <c r="AS365" s="877"/>
      <c r="AT365" s="877"/>
      <c r="AU365" s="877"/>
      <c r="AV365" s="877"/>
      <c r="AW365" s="877"/>
      <c r="AX365" s="877"/>
      <c r="AY365" s="877"/>
      <c r="AZ365" s="877"/>
      <c r="BA365" s="119"/>
    </row>
    <row r="366" spans="1:83" s="11" customFormat="1" ht="8.1" customHeight="1" x14ac:dyDescent="0.25">
      <c r="A366" s="119"/>
      <c r="B366" s="328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  <c r="AX366" s="328"/>
      <c r="AY366" s="328"/>
      <c r="AZ366" s="328"/>
      <c r="BA366" s="119"/>
    </row>
    <row r="367" spans="1:83" s="11" customFormat="1" ht="21.75" customHeight="1" x14ac:dyDescent="0.25">
      <c r="A367" s="150"/>
      <c r="B367" s="1107" t="s">
        <v>2</v>
      </c>
      <c r="C367" s="1107"/>
      <c r="D367" s="1107"/>
      <c r="E367" s="1107"/>
      <c r="F367" s="1107"/>
      <c r="G367" s="1107"/>
      <c r="H367" s="1107"/>
      <c r="I367" s="1107"/>
      <c r="J367" s="1107"/>
      <c r="K367" s="1107"/>
      <c r="L367" s="1107"/>
      <c r="M367" s="1107"/>
      <c r="N367" s="1107"/>
      <c r="O367" s="1107"/>
      <c r="P367" s="1107"/>
      <c r="Q367" s="1107"/>
      <c r="R367" s="1118"/>
      <c r="S367" s="894" t="s">
        <v>508</v>
      </c>
      <c r="T367" s="894"/>
      <c r="U367" s="897" t="s">
        <v>769</v>
      </c>
      <c r="V367" s="879"/>
      <c r="W367" s="897" t="s">
        <v>50</v>
      </c>
      <c r="X367" s="878"/>
      <c r="Y367" s="878"/>
      <c r="Z367" s="878"/>
      <c r="AA367" s="878"/>
      <c r="AB367" s="879"/>
      <c r="AC367" s="894" t="s">
        <v>215</v>
      </c>
      <c r="AD367" s="894"/>
      <c r="AE367" s="894"/>
      <c r="AF367" s="894"/>
      <c r="AG367" s="894"/>
      <c r="AH367" s="894"/>
      <c r="AI367" s="894" t="s">
        <v>43</v>
      </c>
      <c r="AJ367" s="894"/>
      <c r="AK367" s="894"/>
      <c r="AL367" s="894"/>
      <c r="AM367" s="894"/>
      <c r="AN367" s="894"/>
      <c r="AO367" s="1107" t="s">
        <v>99</v>
      </c>
      <c r="AP367" s="1107"/>
      <c r="AQ367" s="1107"/>
      <c r="AR367" s="1107"/>
      <c r="AS367" s="1107"/>
      <c r="AT367" s="1107"/>
      <c r="AU367" s="1107"/>
      <c r="AV367" s="1107"/>
      <c r="AW367" s="1107"/>
      <c r="AX367" s="1107"/>
      <c r="AY367" s="1107"/>
      <c r="AZ367" s="1107"/>
      <c r="BA367" s="119"/>
    </row>
    <row r="368" spans="1:83" s="11" customFormat="1" ht="21.75" customHeight="1" x14ac:dyDescent="0.25">
      <c r="A368" s="150"/>
      <c r="B368" s="1119"/>
      <c r="C368" s="1119"/>
      <c r="D368" s="1119"/>
      <c r="E368" s="1119"/>
      <c r="F368" s="1119"/>
      <c r="G368" s="1119"/>
      <c r="H368" s="1119"/>
      <c r="I368" s="1119"/>
      <c r="J368" s="1119"/>
      <c r="K368" s="1119"/>
      <c r="L368" s="1119"/>
      <c r="M368" s="1119"/>
      <c r="N368" s="1119"/>
      <c r="O368" s="1119"/>
      <c r="P368" s="1119"/>
      <c r="Q368" s="1119"/>
      <c r="R368" s="1120"/>
      <c r="S368" s="894"/>
      <c r="T368" s="894"/>
      <c r="U368" s="898"/>
      <c r="V368" s="881"/>
      <c r="W368" s="899"/>
      <c r="X368" s="882"/>
      <c r="Y368" s="882"/>
      <c r="Z368" s="882"/>
      <c r="AA368" s="882"/>
      <c r="AB368" s="883"/>
      <c r="AC368" s="894"/>
      <c r="AD368" s="894"/>
      <c r="AE368" s="894"/>
      <c r="AF368" s="894"/>
      <c r="AG368" s="894"/>
      <c r="AH368" s="894"/>
      <c r="AI368" s="894"/>
      <c r="AJ368" s="894"/>
      <c r="AK368" s="894"/>
      <c r="AL368" s="894"/>
      <c r="AM368" s="894"/>
      <c r="AN368" s="894"/>
      <c r="AO368" s="1109"/>
      <c r="AP368" s="1109"/>
      <c r="AQ368" s="1109"/>
      <c r="AR368" s="1109"/>
      <c r="AS368" s="1109"/>
      <c r="AT368" s="1109"/>
      <c r="AU368" s="1109"/>
      <c r="AV368" s="1109"/>
      <c r="AW368" s="1109"/>
      <c r="AX368" s="1109"/>
      <c r="AY368" s="1109"/>
      <c r="AZ368" s="1109"/>
      <c r="BA368" s="119"/>
    </row>
    <row r="369" spans="1:83" s="11" customFormat="1" ht="122.25" customHeight="1" x14ac:dyDescent="0.25">
      <c r="A369" s="150"/>
      <c r="B369" s="1109"/>
      <c r="C369" s="1109"/>
      <c r="D369" s="1109"/>
      <c r="E369" s="1109"/>
      <c r="F369" s="1109"/>
      <c r="G369" s="1109"/>
      <c r="H369" s="1109"/>
      <c r="I369" s="1109"/>
      <c r="J369" s="1109"/>
      <c r="K369" s="1109"/>
      <c r="L369" s="1109"/>
      <c r="M369" s="1109"/>
      <c r="N369" s="1109"/>
      <c r="O369" s="1109"/>
      <c r="P369" s="1109"/>
      <c r="Q369" s="1109"/>
      <c r="R369" s="1121"/>
      <c r="S369" s="894"/>
      <c r="T369" s="894"/>
      <c r="U369" s="899"/>
      <c r="V369" s="883"/>
      <c r="W369" s="1103" t="s">
        <v>51</v>
      </c>
      <c r="X369" s="1104"/>
      <c r="Y369" s="1105"/>
      <c r="Z369" s="1103" t="s">
        <v>52</v>
      </c>
      <c r="AA369" s="1104"/>
      <c r="AB369" s="1105"/>
      <c r="AC369" s="1103" t="s">
        <v>51</v>
      </c>
      <c r="AD369" s="1104"/>
      <c r="AE369" s="1105"/>
      <c r="AF369" s="1103" t="s">
        <v>52</v>
      </c>
      <c r="AG369" s="1104"/>
      <c r="AH369" s="1105"/>
      <c r="AI369" s="1103" t="s">
        <v>51</v>
      </c>
      <c r="AJ369" s="1104"/>
      <c r="AK369" s="1105"/>
      <c r="AL369" s="1103" t="s">
        <v>52</v>
      </c>
      <c r="AM369" s="1104"/>
      <c r="AN369" s="1105"/>
      <c r="AO369" s="1103" t="s">
        <v>239</v>
      </c>
      <c r="AP369" s="1104"/>
      <c r="AQ369" s="1105"/>
      <c r="AR369" s="1103" t="s">
        <v>485</v>
      </c>
      <c r="AS369" s="1104"/>
      <c r="AT369" s="1105"/>
      <c r="AU369" s="1103" t="s">
        <v>237</v>
      </c>
      <c r="AV369" s="1104"/>
      <c r="AW369" s="1105"/>
      <c r="AX369" s="1103" t="s">
        <v>238</v>
      </c>
      <c r="AY369" s="1104"/>
      <c r="AZ369" s="1104"/>
      <c r="BA369" s="119"/>
      <c r="CE369" s="12"/>
    </row>
    <row r="370" spans="1:83" s="349" customFormat="1" ht="11.25" customHeight="1" thickBot="1" x14ac:dyDescent="0.25">
      <c r="A370" s="363"/>
      <c r="B370" s="1074">
        <v>1</v>
      </c>
      <c r="C370" s="1196"/>
      <c r="D370" s="1196"/>
      <c r="E370" s="1196"/>
      <c r="F370" s="1196"/>
      <c r="G370" s="1196"/>
      <c r="H370" s="1196"/>
      <c r="I370" s="1196"/>
      <c r="J370" s="1196"/>
      <c r="K370" s="1196"/>
      <c r="L370" s="1196"/>
      <c r="M370" s="1196"/>
      <c r="N370" s="1196"/>
      <c r="O370" s="1196"/>
      <c r="P370" s="1196"/>
      <c r="Q370" s="1196"/>
      <c r="R370" s="1196"/>
      <c r="S370" s="1111">
        <v>2</v>
      </c>
      <c r="T370" s="1111"/>
      <c r="U370" s="1004">
        <v>3</v>
      </c>
      <c r="V370" s="1004"/>
      <c r="W370" s="1110">
        <v>4</v>
      </c>
      <c r="X370" s="1111"/>
      <c r="Y370" s="1111"/>
      <c r="Z370" s="1004">
        <v>5</v>
      </c>
      <c r="AA370" s="1004"/>
      <c r="AB370" s="1004"/>
      <c r="AC370" s="1004">
        <v>6</v>
      </c>
      <c r="AD370" s="1004"/>
      <c r="AE370" s="1004"/>
      <c r="AF370" s="1004">
        <v>7</v>
      </c>
      <c r="AG370" s="1004"/>
      <c r="AH370" s="1004"/>
      <c r="AI370" s="1004">
        <v>8</v>
      </c>
      <c r="AJ370" s="1004"/>
      <c r="AK370" s="1004"/>
      <c r="AL370" s="1004">
        <v>9</v>
      </c>
      <c r="AM370" s="1004"/>
      <c r="AN370" s="1004"/>
      <c r="AO370" s="1004">
        <v>10</v>
      </c>
      <c r="AP370" s="1004"/>
      <c r="AQ370" s="1004"/>
      <c r="AR370" s="1004">
        <v>11</v>
      </c>
      <c r="AS370" s="1004"/>
      <c r="AT370" s="1004"/>
      <c r="AU370" s="775">
        <v>12</v>
      </c>
      <c r="AV370" s="775"/>
      <c r="AW370" s="775"/>
      <c r="AX370" s="785">
        <v>13</v>
      </c>
      <c r="AY370" s="785"/>
      <c r="AZ370" s="785"/>
      <c r="BA370" s="361"/>
    </row>
    <row r="371" spans="1:83" s="11" customFormat="1" ht="42.75" customHeight="1" x14ac:dyDescent="0.25">
      <c r="A371" s="150"/>
      <c r="B371" s="1194" t="s">
        <v>59</v>
      </c>
      <c r="C371" s="1194"/>
      <c r="D371" s="1194"/>
      <c r="E371" s="1194"/>
      <c r="F371" s="1194"/>
      <c r="G371" s="1194"/>
      <c r="H371" s="1194"/>
      <c r="I371" s="1194"/>
      <c r="J371" s="1194"/>
      <c r="K371" s="1194"/>
      <c r="L371" s="1194"/>
      <c r="M371" s="1194"/>
      <c r="N371" s="1194"/>
      <c r="O371" s="1194"/>
      <c r="P371" s="1194"/>
      <c r="Q371" s="1194"/>
      <c r="R371" s="1195"/>
      <c r="S371" s="1192" t="s">
        <v>119</v>
      </c>
      <c r="T371" s="1193"/>
      <c r="U371" s="1044"/>
      <c r="V371" s="1044"/>
      <c r="W371" s="1044"/>
      <c r="X371" s="1044"/>
      <c r="Y371" s="1044"/>
      <c r="Z371" s="1044"/>
      <c r="AA371" s="1044"/>
      <c r="AB371" s="1044"/>
      <c r="AC371" s="1044"/>
      <c r="AD371" s="1044"/>
      <c r="AE371" s="1044"/>
      <c r="AF371" s="1044"/>
      <c r="AG371" s="1044"/>
      <c r="AH371" s="1044"/>
      <c r="AI371" s="1044"/>
      <c r="AJ371" s="1044"/>
      <c r="AK371" s="1044"/>
      <c r="AL371" s="1044"/>
      <c r="AM371" s="1044"/>
      <c r="AN371" s="1044"/>
      <c r="AO371" s="1044"/>
      <c r="AP371" s="1044"/>
      <c r="AQ371" s="1044"/>
      <c r="AR371" s="1044"/>
      <c r="AS371" s="1044"/>
      <c r="AT371" s="1044"/>
      <c r="AU371" s="1045"/>
      <c r="AV371" s="1045"/>
      <c r="AW371" s="1045"/>
      <c r="AX371" s="1045"/>
      <c r="AY371" s="1045"/>
      <c r="AZ371" s="1046"/>
      <c r="BA371" s="119"/>
      <c r="CC371" s="12"/>
    </row>
    <row r="372" spans="1:83" s="11" customFormat="1" ht="26.25" customHeight="1" x14ac:dyDescent="0.25">
      <c r="A372" s="150"/>
      <c r="B372" s="1090" t="s">
        <v>334</v>
      </c>
      <c r="C372" s="1090"/>
      <c r="D372" s="1090"/>
      <c r="E372" s="1090"/>
      <c r="F372" s="1090"/>
      <c r="G372" s="1090"/>
      <c r="H372" s="1090"/>
      <c r="I372" s="1090"/>
      <c r="J372" s="1090"/>
      <c r="K372" s="1090"/>
      <c r="L372" s="1090"/>
      <c r="M372" s="1090"/>
      <c r="N372" s="1090"/>
      <c r="O372" s="1090"/>
      <c r="P372" s="1090"/>
      <c r="Q372" s="1090"/>
      <c r="R372" s="1090"/>
      <c r="S372" s="1101" t="s">
        <v>120</v>
      </c>
      <c r="T372" s="1102"/>
      <c r="U372" s="1006"/>
      <c r="V372" s="1006"/>
      <c r="W372" s="1006"/>
      <c r="X372" s="1006"/>
      <c r="Y372" s="1006"/>
      <c r="Z372" s="1006"/>
      <c r="AA372" s="1006"/>
      <c r="AB372" s="1006"/>
      <c r="AC372" s="1006"/>
      <c r="AD372" s="1006"/>
      <c r="AE372" s="1006"/>
      <c r="AF372" s="1006"/>
      <c r="AG372" s="1006"/>
      <c r="AH372" s="1006"/>
      <c r="AI372" s="1006"/>
      <c r="AJ372" s="1006"/>
      <c r="AK372" s="1006"/>
      <c r="AL372" s="1006"/>
      <c r="AM372" s="1006"/>
      <c r="AN372" s="1006"/>
      <c r="AO372" s="1006"/>
      <c r="AP372" s="1006"/>
      <c r="AQ372" s="1006"/>
      <c r="AR372" s="1006"/>
      <c r="AS372" s="1006"/>
      <c r="AT372" s="1006"/>
      <c r="AU372" s="894"/>
      <c r="AV372" s="894"/>
      <c r="AW372" s="894"/>
      <c r="AX372" s="894"/>
      <c r="AY372" s="894"/>
      <c r="AZ372" s="1005"/>
      <c r="BA372" s="119"/>
    </row>
    <row r="373" spans="1:83" s="11" customFormat="1" ht="29.25" customHeight="1" x14ac:dyDescent="0.25">
      <c r="A373" s="150"/>
      <c r="B373" s="1099" t="s">
        <v>335</v>
      </c>
      <c r="C373" s="1100"/>
      <c r="D373" s="1100"/>
      <c r="E373" s="1100"/>
      <c r="F373" s="1100"/>
      <c r="G373" s="1100"/>
      <c r="H373" s="1100"/>
      <c r="I373" s="1100"/>
      <c r="J373" s="1100"/>
      <c r="K373" s="1100"/>
      <c r="L373" s="1100"/>
      <c r="M373" s="1100"/>
      <c r="N373" s="1100"/>
      <c r="O373" s="1100"/>
      <c r="P373" s="1100"/>
      <c r="Q373" s="1100"/>
      <c r="R373" s="1100"/>
      <c r="S373" s="1101" t="s">
        <v>121</v>
      </c>
      <c r="T373" s="1102"/>
      <c r="U373" s="1006"/>
      <c r="V373" s="1006"/>
      <c r="W373" s="1006"/>
      <c r="X373" s="1006"/>
      <c r="Y373" s="1006"/>
      <c r="Z373" s="1006"/>
      <c r="AA373" s="1006"/>
      <c r="AB373" s="1006"/>
      <c r="AC373" s="1006"/>
      <c r="AD373" s="1006"/>
      <c r="AE373" s="1006"/>
      <c r="AF373" s="1006"/>
      <c r="AG373" s="1006"/>
      <c r="AH373" s="1006"/>
      <c r="AI373" s="1006"/>
      <c r="AJ373" s="1006"/>
      <c r="AK373" s="1006"/>
      <c r="AL373" s="1006"/>
      <c r="AM373" s="1006"/>
      <c r="AN373" s="1006"/>
      <c r="AO373" s="1006"/>
      <c r="AP373" s="1006"/>
      <c r="AQ373" s="1006"/>
      <c r="AR373" s="1006"/>
      <c r="AS373" s="1006"/>
      <c r="AT373" s="1006"/>
      <c r="AU373" s="894"/>
      <c r="AV373" s="894"/>
      <c r="AW373" s="894"/>
      <c r="AX373" s="894"/>
      <c r="AY373" s="894"/>
      <c r="AZ373" s="1005"/>
      <c r="BA373" s="119"/>
    </row>
    <row r="374" spans="1:83" s="11" customFormat="1" ht="18" customHeight="1" thickBot="1" x14ac:dyDescent="0.3">
      <c r="A374" s="150"/>
      <c r="B374" s="1090" t="s">
        <v>336</v>
      </c>
      <c r="C374" s="1090"/>
      <c r="D374" s="1090"/>
      <c r="E374" s="1090"/>
      <c r="F374" s="1090"/>
      <c r="G374" s="1090"/>
      <c r="H374" s="1090"/>
      <c r="I374" s="1090"/>
      <c r="J374" s="1090"/>
      <c r="K374" s="1090"/>
      <c r="L374" s="1090"/>
      <c r="M374" s="1090"/>
      <c r="N374" s="1090"/>
      <c r="O374" s="1090"/>
      <c r="P374" s="1090"/>
      <c r="Q374" s="1090"/>
      <c r="R374" s="1091"/>
      <c r="S374" s="1222" t="s">
        <v>125</v>
      </c>
      <c r="T374" s="1223"/>
      <c r="U374" s="1112"/>
      <c r="V374" s="1112"/>
      <c r="W374" s="1112"/>
      <c r="X374" s="1112"/>
      <c r="Y374" s="1112"/>
      <c r="Z374" s="1112"/>
      <c r="AA374" s="1112"/>
      <c r="AB374" s="1112"/>
      <c r="AC374" s="1112"/>
      <c r="AD374" s="1112"/>
      <c r="AE374" s="1112"/>
      <c r="AF374" s="1112"/>
      <c r="AG374" s="1112"/>
      <c r="AH374" s="1112"/>
      <c r="AI374" s="1112"/>
      <c r="AJ374" s="1112"/>
      <c r="AK374" s="1112"/>
      <c r="AL374" s="1112"/>
      <c r="AM374" s="1112"/>
      <c r="AN374" s="1112"/>
      <c r="AO374" s="1112"/>
      <c r="AP374" s="1112"/>
      <c r="AQ374" s="1112"/>
      <c r="AR374" s="1112"/>
      <c r="AS374" s="1112"/>
      <c r="AT374" s="1112"/>
      <c r="AU374" s="1002"/>
      <c r="AV374" s="1002"/>
      <c r="AW374" s="1002"/>
      <c r="AX374" s="1002"/>
      <c r="AY374" s="1002"/>
      <c r="AZ374" s="1003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77" t="s">
        <v>894</v>
      </c>
      <c r="C376" s="877"/>
      <c r="D376" s="877"/>
      <c r="E376" s="877"/>
      <c r="F376" s="877"/>
      <c r="G376" s="877"/>
      <c r="H376" s="877"/>
      <c r="I376" s="877"/>
      <c r="J376" s="877"/>
      <c r="K376" s="877"/>
      <c r="L376" s="877"/>
      <c r="M376" s="877"/>
      <c r="N376" s="877"/>
      <c r="O376" s="877"/>
      <c r="P376" s="877"/>
      <c r="Q376" s="877"/>
      <c r="R376" s="877"/>
      <c r="S376" s="877"/>
      <c r="T376" s="877"/>
      <c r="U376" s="877"/>
      <c r="V376" s="877"/>
      <c r="W376" s="877"/>
      <c r="X376" s="877"/>
      <c r="Y376" s="877"/>
      <c r="Z376" s="877"/>
      <c r="AA376" s="877"/>
      <c r="AB376" s="877"/>
      <c r="AC376" s="877"/>
      <c r="AD376" s="877"/>
      <c r="AE376" s="877"/>
      <c r="AF376" s="877"/>
      <c r="AG376" s="877"/>
      <c r="AH376" s="877"/>
      <c r="AI376" s="877"/>
      <c r="AJ376" s="877"/>
      <c r="AK376" s="877"/>
      <c r="AL376" s="877"/>
      <c r="AM376" s="877"/>
      <c r="AN376" s="877"/>
      <c r="AO376" s="877"/>
      <c r="AP376" s="877"/>
      <c r="AQ376" s="877"/>
      <c r="AR376" s="877"/>
      <c r="AS376" s="877"/>
      <c r="AT376" s="877"/>
      <c r="AU376" s="877"/>
      <c r="AV376" s="877"/>
      <c r="AW376" s="877"/>
      <c r="AX376" s="877"/>
      <c r="AY376" s="877"/>
      <c r="AZ376" s="877"/>
      <c r="BA376" s="119"/>
    </row>
    <row r="377" spans="1:83" s="11" customFormat="1" ht="8.1" customHeight="1" x14ac:dyDescent="0.25">
      <c r="A377" s="119"/>
      <c r="B377" s="328"/>
      <c r="C377" s="328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  <c r="AX377" s="328"/>
      <c r="AY377" s="328"/>
      <c r="AZ377" s="328"/>
      <c r="BA377" s="119"/>
    </row>
    <row r="378" spans="1:83" s="11" customFormat="1" ht="24.95" customHeight="1" x14ac:dyDescent="0.25">
      <c r="A378" s="150"/>
      <c r="B378" s="1107" t="s">
        <v>2</v>
      </c>
      <c r="C378" s="1107"/>
      <c r="D378" s="1107"/>
      <c r="E378" s="1107"/>
      <c r="F378" s="1107"/>
      <c r="G378" s="1107"/>
      <c r="H378" s="1107"/>
      <c r="I378" s="1107"/>
      <c r="J378" s="1107"/>
      <c r="K378" s="1107"/>
      <c r="L378" s="1107"/>
      <c r="M378" s="1107"/>
      <c r="N378" s="1107"/>
      <c r="O378" s="1107"/>
      <c r="P378" s="1107"/>
      <c r="Q378" s="1107"/>
      <c r="R378" s="1118"/>
      <c r="S378" s="894" t="s">
        <v>33</v>
      </c>
      <c r="T378" s="894"/>
      <c r="U378" s="897" t="s">
        <v>769</v>
      </c>
      <c r="V378" s="879"/>
      <c r="W378" s="897" t="s">
        <v>50</v>
      </c>
      <c r="X378" s="878"/>
      <c r="Y378" s="878"/>
      <c r="Z378" s="878"/>
      <c r="AA378" s="878"/>
      <c r="AB378" s="879"/>
      <c r="AC378" s="894" t="s">
        <v>215</v>
      </c>
      <c r="AD378" s="894"/>
      <c r="AE378" s="894"/>
      <c r="AF378" s="894"/>
      <c r="AG378" s="894"/>
      <c r="AH378" s="894"/>
      <c r="AI378" s="894" t="s">
        <v>43</v>
      </c>
      <c r="AJ378" s="894"/>
      <c r="AK378" s="894"/>
      <c r="AL378" s="894"/>
      <c r="AM378" s="894"/>
      <c r="AN378" s="894"/>
      <c r="AO378" s="1107" t="s">
        <v>99</v>
      </c>
      <c r="AP378" s="1107"/>
      <c r="AQ378" s="1107"/>
      <c r="AR378" s="1107"/>
      <c r="AS378" s="1107"/>
      <c r="AT378" s="1107"/>
      <c r="AU378" s="1107"/>
      <c r="AV378" s="1107"/>
      <c r="AW378" s="1107"/>
      <c r="AX378" s="1107"/>
      <c r="AY378" s="1107"/>
      <c r="AZ378" s="1107"/>
      <c r="BA378" s="119"/>
    </row>
    <row r="379" spans="1:83" s="11" customFormat="1" ht="24.95" customHeight="1" x14ac:dyDescent="0.25">
      <c r="A379" s="150"/>
      <c r="B379" s="1119"/>
      <c r="C379" s="1119"/>
      <c r="D379" s="1119"/>
      <c r="E379" s="1119"/>
      <c r="F379" s="1119"/>
      <c r="G379" s="1119"/>
      <c r="H379" s="1119"/>
      <c r="I379" s="1119"/>
      <c r="J379" s="1119"/>
      <c r="K379" s="1119"/>
      <c r="L379" s="1119"/>
      <c r="M379" s="1119"/>
      <c r="N379" s="1119"/>
      <c r="O379" s="1119"/>
      <c r="P379" s="1119"/>
      <c r="Q379" s="1119"/>
      <c r="R379" s="1120"/>
      <c r="S379" s="894"/>
      <c r="T379" s="894"/>
      <c r="U379" s="898"/>
      <c r="V379" s="881"/>
      <c r="W379" s="899"/>
      <c r="X379" s="882"/>
      <c r="Y379" s="882"/>
      <c r="Z379" s="882"/>
      <c r="AA379" s="882"/>
      <c r="AB379" s="883"/>
      <c r="AC379" s="894"/>
      <c r="AD379" s="894"/>
      <c r="AE379" s="894"/>
      <c r="AF379" s="894"/>
      <c r="AG379" s="894"/>
      <c r="AH379" s="894"/>
      <c r="AI379" s="894"/>
      <c r="AJ379" s="894"/>
      <c r="AK379" s="894"/>
      <c r="AL379" s="894"/>
      <c r="AM379" s="894"/>
      <c r="AN379" s="894"/>
      <c r="AO379" s="1109"/>
      <c r="AP379" s="1109"/>
      <c r="AQ379" s="1109"/>
      <c r="AR379" s="1109"/>
      <c r="AS379" s="1109"/>
      <c r="AT379" s="1109"/>
      <c r="AU379" s="1109"/>
      <c r="AV379" s="1109"/>
      <c r="AW379" s="1109"/>
      <c r="AX379" s="1109"/>
      <c r="AY379" s="1109"/>
      <c r="AZ379" s="1109"/>
      <c r="BA379" s="119"/>
    </row>
    <row r="380" spans="1:83" s="11" customFormat="1" ht="133.5" customHeight="1" x14ac:dyDescent="0.25">
      <c r="A380" s="150"/>
      <c r="B380" s="1109"/>
      <c r="C380" s="1109"/>
      <c r="D380" s="1109"/>
      <c r="E380" s="1109"/>
      <c r="F380" s="1109"/>
      <c r="G380" s="1109"/>
      <c r="H380" s="1109"/>
      <c r="I380" s="1109"/>
      <c r="J380" s="1109"/>
      <c r="K380" s="1109"/>
      <c r="L380" s="1109"/>
      <c r="M380" s="1109"/>
      <c r="N380" s="1109"/>
      <c r="O380" s="1109"/>
      <c r="P380" s="1109"/>
      <c r="Q380" s="1109"/>
      <c r="R380" s="1121"/>
      <c r="S380" s="894"/>
      <c r="T380" s="894"/>
      <c r="U380" s="899"/>
      <c r="V380" s="883"/>
      <c r="W380" s="1103" t="s">
        <v>51</v>
      </c>
      <c r="X380" s="1104"/>
      <c r="Y380" s="1105"/>
      <c r="Z380" s="1103" t="s">
        <v>52</v>
      </c>
      <c r="AA380" s="1104"/>
      <c r="AB380" s="1105"/>
      <c r="AC380" s="1103" t="s">
        <v>51</v>
      </c>
      <c r="AD380" s="1104"/>
      <c r="AE380" s="1105"/>
      <c r="AF380" s="1103" t="s">
        <v>52</v>
      </c>
      <c r="AG380" s="1104"/>
      <c r="AH380" s="1105"/>
      <c r="AI380" s="1103" t="s">
        <v>51</v>
      </c>
      <c r="AJ380" s="1104"/>
      <c r="AK380" s="1105"/>
      <c r="AL380" s="1103" t="s">
        <v>52</v>
      </c>
      <c r="AM380" s="1104"/>
      <c r="AN380" s="1105"/>
      <c r="AO380" s="1103" t="s">
        <v>239</v>
      </c>
      <c r="AP380" s="1104"/>
      <c r="AQ380" s="1105"/>
      <c r="AR380" s="1103" t="s">
        <v>485</v>
      </c>
      <c r="AS380" s="1104"/>
      <c r="AT380" s="1105"/>
      <c r="AU380" s="1103" t="s">
        <v>237</v>
      </c>
      <c r="AV380" s="1104"/>
      <c r="AW380" s="1105"/>
      <c r="AX380" s="1103" t="s">
        <v>238</v>
      </c>
      <c r="AY380" s="1104"/>
      <c r="AZ380" s="1104"/>
      <c r="BA380" s="119"/>
      <c r="CE380" s="12"/>
    </row>
    <row r="381" spans="1:83" s="349" customFormat="1" ht="11.25" customHeight="1" thickBot="1" x14ac:dyDescent="0.25">
      <c r="A381" s="363"/>
      <c r="B381" s="1074">
        <v>1</v>
      </c>
      <c r="C381" s="1196"/>
      <c r="D381" s="1196"/>
      <c r="E381" s="1196"/>
      <c r="F381" s="1196"/>
      <c r="G381" s="1196"/>
      <c r="H381" s="1196"/>
      <c r="I381" s="1196"/>
      <c r="J381" s="1196"/>
      <c r="K381" s="1196"/>
      <c r="L381" s="1196"/>
      <c r="M381" s="1196"/>
      <c r="N381" s="1196"/>
      <c r="O381" s="1196"/>
      <c r="P381" s="1196"/>
      <c r="Q381" s="1196"/>
      <c r="R381" s="1196"/>
      <c r="S381" s="1111">
        <v>2</v>
      </c>
      <c r="T381" s="1111"/>
      <c r="U381" s="1004">
        <v>3</v>
      </c>
      <c r="V381" s="1004"/>
      <c r="W381" s="1110">
        <v>4</v>
      </c>
      <c r="X381" s="1111"/>
      <c r="Y381" s="1111"/>
      <c r="Z381" s="1004">
        <v>5</v>
      </c>
      <c r="AA381" s="1004"/>
      <c r="AB381" s="1004"/>
      <c r="AC381" s="1004">
        <v>6</v>
      </c>
      <c r="AD381" s="1004"/>
      <c r="AE381" s="1004"/>
      <c r="AF381" s="1004">
        <v>7</v>
      </c>
      <c r="AG381" s="1004"/>
      <c r="AH381" s="1004"/>
      <c r="AI381" s="1004">
        <v>8</v>
      </c>
      <c r="AJ381" s="1004"/>
      <c r="AK381" s="1004"/>
      <c r="AL381" s="1004">
        <v>9</v>
      </c>
      <c r="AM381" s="1004"/>
      <c r="AN381" s="1004"/>
      <c r="AO381" s="1004">
        <v>10</v>
      </c>
      <c r="AP381" s="1004"/>
      <c r="AQ381" s="1004"/>
      <c r="AR381" s="1004">
        <v>11</v>
      </c>
      <c r="AS381" s="1004"/>
      <c r="AT381" s="1004"/>
      <c r="AU381" s="775">
        <v>12</v>
      </c>
      <c r="AV381" s="775"/>
      <c r="AW381" s="775"/>
      <c r="AX381" s="785">
        <v>13</v>
      </c>
      <c r="AY381" s="785"/>
      <c r="AZ381" s="785"/>
      <c r="BA381" s="361"/>
    </row>
    <row r="382" spans="1:83" s="11" customFormat="1" ht="45" customHeight="1" x14ac:dyDescent="0.25">
      <c r="A382" s="150"/>
      <c r="B382" s="1194" t="s">
        <v>59</v>
      </c>
      <c r="C382" s="1194"/>
      <c r="D382" s="1194"/>
      <c r="E382" s="1194"/>
      <c r="F382" s="1194"/>
      <c r="G382" s="1194"/>
      <c r="H382" s="1194"/>
      <c r="I382" s="1194"/>
      <c r="J382" s="1194"/>
      <c r="K382" s="1194"/>
      <c r="L382" s="1194"/>
      <c r="M382" s="1194"/>
      <c r="N382" s="1194"/>
      <c r="O382" s="1194"/>
      <c r="P382" s="1194"/>
      <c r="Q382" s="1194"/>
      <c r="R382" s="1195"/>
      <c r="S382" s="1192" t="s">
        <v>119</v>
      </c>
      <c r="T382" s="1193"/>
      <c r="U382" s="1044"/>
      <c r="V382" s="1044"/>
      <c r="W382" s="1044"/>
      <c r="X382" s="1044"/>
      <c r="Y382" s="1044"/>
      <c r="Z382" s="1044"/>
      <c r="AA382" s="1044"/>
      <c r="AB382" s="1044"/>
      <c r="AC382" s="1044"/>
      <c r="AD382" s="1044"/>
      <c r="AE382" s="1044"/>
      <c r="AF382" s="1044"/>
      <c r="AG382" s="1044"/>
      <c r="AH382" s="1044"/>
      <c r="AI382" s="1044"/>
      <c r="AJ382" s="1044"/>
      <c r="AK382" s="1044"/>
      <c r="AL382" s="1044"/>
      <c r="AM382" s="1044"/>
      <c r="AN382" s="1044"/>
      <c r="AO382" s="1044"/>
      <c r="AP382" s="1044"/>
      <c r="AQ382" s="1044"/>
      <c r="AR382" s="1044"/>
      <c r="AS382" s="1044"/>
      <c r="AT382" s="1044"/>
      <c r="AU382" s="1045"/>
      <c r="AV382" s="1045"/>
      <c r="AW382" s="1045"/>
      <c r="AX382" s="1045"/>
      <c r="AY382" s="1045"/>
      <c r="AZ382" s="1046"/>
      <c r="BA382" s="119"/>
      <c r="CC382" s="12"/>
    </row>
    <row r="383" spans="1:83" s="11" customFormat="1" ht="28.5" customHeight="1" x14ac:dyDescent="0.25">
      <c r="A383" s="150"/>
      <c r="B383" s="1090" t="s">
        <v>334</v>
      </c>
      <c r="C383" s="1090"/>
      <c r="D383" s="1090"/>
      <c r="E383" s="1090"/>
      <c r="F383" s="1090"/>
      <c r="G383" s="1090"/>
      <c r="H383" s="1090"/>
      <c r="I383" s="1090"/>
      <c r="J383" s="1090"/>
      <c r="K383" s="1090"/>
      <c r="L383" s="1090"/>
      <c r="M383" s="1090"/>
      <c r="N383" s="1090"/>
      <c r="O383" s="1090"/>
      <c r="P383" s="1090"/>
      <c r="Q383" s="1090"/>
      <c r="R383" s="1090"/>
      <c r="S383" s="1101" t="s">
        <v>120</v>
      </c>
      <c r="T383" s="1102"/>
      <c r="U383" s="1006"/>
      <c r="V383" s="1006"/>
      <c r="W383" s="1006"/>
      <c r="X383" s="1006"/>
      <c r="Y383" s="1006"/>
      <c r="Z383" s="1006"/>
      <c r="AA383" s="1006"/>
      <c r="AB383" s="1006"/>
      <c r="AC383" s="1006"/>
      <c r="AD383" s="1006"/>
      <c r="AE383" s="1006"/>
      <c r="AF383" s="1006"/>
      <c r="AG383" s="1006"/>
      <c r="AH383" s="1006"/>
      <c r="AI383" s="1006"/>
      <c r="AJ383" s="1006"/>
      <c r="AK383" s="1006"/>
      <c r="AL383" s="1006"/>
      <c r="AM383" s="1006"/>
      <c r="AN383" s="1006"/>
      <c r="AO383" s="1006"/>
      <c r="AP383" s="1006"/>
      <c r="AQ383" s="1006"/>
      <c r="AR383" s="1006"/>
      <c r="AS383" s="1006"/>
      <c r="AT383" s="1006"/>
      <c r="AU383" s="894"/>
      <c r="AV383" s="894"/>
      <c r="AW383" s="894"/>
      <c r="AX383" s="894"/>
      <c r="AY383" s="894"/>
      <c r="AZ383" s="1005"/>
      <c r="BA383" s="119"/>
    </row>
    <row r="384" spans="1:83" s="11" customFormat="1" ht="28.5" customHeight="1" x14ac:dyDescent="0.25">
      <c r="A384" s="150"/>
      <c r="B384" s="1099" t="s">
        <v>335</v>
      </c>
      <c r="C384" s="1100"/>
      <c r="D384" s="1100"/>
      <c r="E384" s="1100"/>
      <c r="F384" s="1100"/>
      <c r="G384" s="1100"/>
      <c r="H384" s="1100"/>
      <c r="I384" s="1100"/>
      <c r="J384" s="1100"/>
      <c r="K384" s="1100"/>
      <c r="L384" s="1100"/>
      <c r="M384" s="1100"/>
      <c r="N384" s="1100"/>
      <c r="O384" s="1100"/>
      <c r="P384" s="1100"/>
      <c r="Q384" s="1100"/>
      <c r="R384" s="1100"/>
      <c r="S384" s="1101" t="s">
        <v>121</v>
      </c>
      <c r="T384" s="1102"/>
      <c r="U384" s="1006"/>
      <c r="V384" s="1006"/>
      <c r="W384" s="1006"/>
      <c r="X384" s="1006"/>
      <c r="Y384" s="1006"/>
      <c r="Z384" s="1006"/>
      <c r="AA384" s="1006"/>
      <c r="AB384" s="1006"/>
      <c r="AC384" s="1006"/>
      <c r="AD384" s="1006"/>
      <c r="AE384" s="1006"/>
      <c r="AF384" s="1006"/>
      <c r="AG384" s="1006"/>
      <c r="AH384" s="1006"/>
      <c r="AI384" s="1006"/>
      <c r="AJ384" s="1006"/>
      <c r="AK384" s="1006"/>
      <c r="AL384" s="1006"/>
      <c r="AM384" s="1006"/>
      <c r="AN384" s="1006"/>
      <c r="AO384" s="1006"/>
      <c r="AP384" s="1006"/>
      <c r="AQ384" s="1006"/>
      <c r="AR384" s="1006"/>
      <c r="AS384" s="1006"/>
      <c r="AT384" s="1006"/>
      <c r="AU384" s="894"/>
      <c r="AV384" s="894"/>
      <c r="AW384" s="894"/>
      <c r="AX384" s="894"/>
      <c r="AY384" s="894"/>
      <c r="AZ384" s="1005"/>
      <c r="BA384" s="119"/>
    </row>
    <row r="385" spans="1:60" s="11" customFormat="1" ht="18" customHeight="1" thickBot="1" x14ac:dyDescent="0.3">
      <c r="A385" s="150"/>
      <c r="B385" s="1090" t="s">
        <v>336</v>
      </c>
      <c r="C385" s="1090"/>
      <c r="D385" s="1090"/>
      <c r="E385" s="1090"/>
      <c r="F385" s="1090"/>
      <c r="G385" s="1090"/>
      <c r="H385" s="1090"/>
      <c r="I385" s="1090"/>
      <c r="J385" s="1090"/>
      <c r="K385" s="1090"/>
      <c r="L385" s="1090"/>
      <c r="M385" s="1090"/>
      <c r="N385" s="1090"/>
      <c r="O385" s="1090"/>
      <c r="P385" s="1090"/>
      <c r="Q385" s="1090"/>
      <c r="R385" s="1091"/>
      <c r="S385" s="1222" t="s">
        <v>125</v>
      </c>
      <c r="T385" s="1223"/>
      <c r="U385" s="1112"/>
      <c r="V385" s="1112"/>
      <c r="W385" s="1112"/>
      <c r="X385" s="1112"/>
      <c r="Y385" s="1112"/>
      <c r="Z385" s="1112"/>
      <c r="AA385" s="1112"/>
      <c r="AB385" s="1112"/>
      <c r="AC385" s="1112"/>
      <c r="AD385" s="1112"/>
      <c r="AE385" s="1112"/>
      <c r="AF385" s="1112"/>
      <c r="AG385" s="1112"/>
      <c r="AH385" s="1112"/>
      <c r="AI385" s="1112"/>
      <c r="AJ385" s="1112"/>
      <c r="AK385" s="1112"/>
      <c r="AL385" s="1112"/>
      <c r="AM385" s="1112"/>
      <c r="AN385" s="1112"/>
      <c r="AO385" s="1112"/>
      <c r="AP385" s="1112"/>
      <c r="AQ385" s="1112"/>
      <c r="AR385" s="1112"/>
      <c r="AS385" s="1112"/>
      <c r="AT385" s="1112"/>
      <c r="AU385" s="1002"/>
      <c r="AV385" s="1002"/>
      <c r="AW385" s="1002"/>
      <c r="AX385" s="1002"/>
      <c r="AY385" s="1002"/>
      <c r="AZ385" s="1003"/>
      <c r="BA385" s="119"/>
    </row>
    <row r="386" spans="1:60" s="11" customFormat="1" ht="15" customHeight="1" x14ac:dyDescent="0.25">
      <c r="A386" s="119"/>
      <c r="B386" s="329"/>
      <c r="C386" s="329"/>
      <c r="D386" s="329"/>
      <c r="E386" s="329"/>
      <c r="F386" s="329"/>
      <c r="G386" s="329"/>
      <c r="H386" s="329"/>
      <c r="I386" s="329"/>
      <c r="J386" s="329"/>
      <c r="K386" s="330"/>
      <c r="L386" s="330"/>
      <c r="M386" s="303"/>
      <c r="N386" s="303"/>
      <c r="O386" s="303"/>
      <c r="P386" s="303"/>
      <c r="Q386" s="303"/>
      <c r="R386" s="303"/>
      <c r="S386" s="303"/>
      <c r="T386" s="303"/>
      <c r="U386" s="303"/>
      <c r="V386" s="303"/>
      <c r="W386" s="303"/>
      <c r="X386" s="303"/>
      <c r="Y386" s="303"/>
      <c r="Z386" s="303"/>
      <c r="AA386" s="303"/>
      <c r="AB386" s="303"/>
      <c r="AC386" s="303"/>
      <c r="AD386" s="303"/>
      <c r="AE386" s="303"/>
      <c r="AF386" s="303"/>
      <c r="AG386" s="303"/>
      <c r="AH386" s="303"/>
      <c r="AI386" s="303"/>
      <c r="AJ386" s="303"/>
      <c r="AK386" s="303"/>
      <c r="AL386" s="303"/>
      <c r="AM386" s="303"/>
      <c r="AN386" s="303"/>
      <c r="AO386" s="303"/>
      <c r="AP386" s="303"/>
      <c r="AQ386" s="303"/>
      <c r="AR386" s="303"/>
      <c r="AS386" s="303"/>
      <c r="AT386" s="303"/>
      <c r="AU386" s="303"/>
      <c r="AV386" s="303"/>
      <c r="AW386" s="303"/>
      <c r="AX386" s="303"/>
      <c r="AY386" s="303"/>
      <c r="AZ386" s="303"/>
      <c r="BA386" s="119"/>
    </row>
    <row r="387" spans="1:60" s="11" customFormat="1" ht="18" customHeight="1" x14ac:dyDescent="0.25">
      <c r="A387" s="119"/>
      <c r="B387" s="1039" t="s">
        <v>398</v>
      </c>
      <c r="C387" s="1039"/>
      <c r="D387" s="1039"/>
      <c r="E387" s="1039"/>
      <c r="F387" s="1039"/>
      <c r="G387" s="1039"/>
      <c r="H387" s="1039"/>
      <c r="I387" s="1039"/>
      <c r="J387" s="1039"/>
      <c r="K387" s="1039"/>
      <c r="L387" s="1039"/>
      <c r="M387" s="1039"/>
      <c r="N387" s="1039"/>
      <c r="O387" s="1039"/>
      <c r="P387" s="1039"/>
      <c r="Q387" s="1039"/>
      <c r="R387" s="1039"/>
      <c r="S387" s="1039"/>
      <c r="T387" s="1039"/>
      <c r="U387" s="1039"/>
      <c r="V387" s="1039"/>
      <c r="W387" s="1039"/>
      <c r="X387" s="1039"/>
      <c r="Y387" s="1039"/>
      <c r="Z387" s="1039"/>
      <c r="AA387" s="1039"/>
      <c r="AB387" s="1039"/>
      <c r="AC387" s="1039"/>
      <c r="AD387" s="1039"/>
      <c r="AE387" s="1039"/>
      <c r="AF387" s="1039"/>
      <c r="AG387" s="1039"/>
      <c r="AH387" s="1039"/>
      <c r="AI387" s="1039"/>
      <c r="AJ387" s="1039"/>
      <c r="AK387" s="1039"/>
      <c r="AL387" s="1039"/>
      <c r="AM387" s="1039"/>
      <c r="AN387" s="1039"/>
      <c r="AO387" s="1039"/>
      <c r="AP387" s="1039"/>
      <c r="AQ387" s="1039"/>
      <c r="AR387" s="1039"/>
      <c r="AS387" s="1039"/>
      <c r="AT387" s="1039"/>
      <c r="AU387" s="1039"/>
      <c r="AV387" s="1039"/>
      <c r="AW387" s="1039"/>
      <c r="AX387" s="1039"/>
      <c r="AY387" s="1039"/>
      <c r="AZ387" s="1039"/>
      <c r="BA387" s="331"/>
    </row>
    <row r="388" spans="1:60" s="11" customFormat="1" ht="8.1" customHeight="1" x14ac:dyDescent="0.25">
      <c r="A388" s="119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6"/>
      <c r="AK388" s="306"/>
      <c r="AL388" s="306"/>
      <c r="AM388" s="306"/>
      <c r="AN388" s="306"/>
      <c r="AO388" s="306"/>
      <c r="AP388" s="306"/>
      <c r="AQ388" s="306"/>
      <c r="AR388" s="306"/>
      <c r="AS388" s="306"/>
      <c r="AT388" s="306"/>
      <c r="AU388" s="306"/>
      <c r="AV388" s="306"/>
      <c r="AW388" s="306"/>
      <c r="AX388" s="306"/>
      <c r="AY388" s="306"/>
      <c r="AZ388" s="306"/>
      <c r="BA388" s="331"/>
    </row>
    <row r="389" spans="1:60" s="18" customFormat="1" ht="27.75" customHeight="1" x14ac:dyDescent="0.25">
      <c r="A389" s="150"/>
      <c r="B389" s="878" t="s">
        <v>170</v>
      </c>
      <c r="C389" s="878"/>
      <c r="D389" s="878"/>
      <c r="E389" s="878"/>
      <c r="F389" s="878"/>
      <c r="G389" s="878"/>
      <c r="H389" s="878"/>
      <c r="I389" s="878"/>
      <c r="J389" s="878"/>
      <c r="K389" s="879"/>
      <c r="L389" s="1224" t="s">
        <v>512</v>
      </c>
      <c r="M389" s="1183"/>
      <c r="N389" s="878" t="s">
        <v>34</v>
      </c>
      <c r="O389" s="878"/>
      <c r="P389" s="878"/>
      <c r="Q389" s="878"/>
      <c r="R389" s="878"/>
      <c r="S389" s="878"/>
      <c r="T389" s="878"/>
      <c r="U389" s="878"/>
      <c r="V389" s="878"/>
      <c r="W389" s="878"/>
      <c r="X389" s="878"/>
      <c r="Y389" s="878"/>
      <c r="Z389" s="878"/>
      <c r="AA389" s="873" t="s">
        <v>65</v>
      </c>
      <c r="AB389" s="874"/>
      <c r="AC389" s="874"/>
      <c r="AD389" s="874"/>
      <c r="AE389" s="874"/>
      <c r="AF389" s="874"/>
      <c r="AG389" s="874"/>
      <c r="AH389" s="874"/>
      <c r="AI389" s="874"/>
      <c r="AJ389" s="874"/>
      <c r="AK389" s="874"/>
      <c r="AL389" s="874"/>
      <c r="AM389" s="874"/>
      <c r="AN389" s="873" t="s">
        <v>66</v>
      </c>
      <c r="AO389" s="874"/>
      <c r="AP389" s="874"/>
      <c r="AQ389" s="874"/>
      <c r="AR389" s="874"/>
      <c r="AS389" s="874"/>
      <c r="AT389" s="874"/>
      <c r="AU389" s="874"/>
      <c r="AV389" s="874"/>
      <c r="AW389" s="874"/>
      <c r="AX389" s="874"/>
      <c r="AY389" s="874"/>
      <c r="AZ389" s="874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82"/>
      <c r="C390" s="882"/>
      <c r="D390" s="882"/>
      <c r="E390" s="882"/>
      <c r="F390" s="882"/>
      <c r="G390" s="882"/>
      <c r="H390" s="882"/>
      <c r="I390" s="882"/>
      <c r="J390" s="882"/>
      <c r="K390" s="883"/>
      <c r="L390" s="1186"/>
      <c r="M390" s="1187"/>
      <c r="N390" s="1047" t="s">
        <v>453</v>
      </c>
      <c r="O390" s="1048"/>
      <c r="P390" s="1049"/>
      <c r="Q390" s="1050" t="s">
        <v>217</v>
      </c>
      <c r="R390" s="1051"/>
      <c r="S390" s="1051"/>
      <c r="T390" s="1052"/>
      <c r="U390" s="1047" t="s">
        <v>211</v>
      </c>
      <c r="V390" s="1048"/>
      <c r="W390" s="1049"/>
      <c r="X390" s="1047" t="s">
        <v>212</v>
      </c>
      <c r="Y390" s="1048"/>
      <c r="Z390" s="1049"/>
      <c r="AA390" s="1047" t="s">
        <v>453</v>
      </c>
      <c r="AB390" s="1048"/>
      <c r="AC390" s="1049"/>
      <c r="AD390" s="1050" t="s">
        <v>217</v>
      </c>
      <c r="AE390" s="1051"/>
      <c r="AF390" s="1051"/>
      <c r="AG390" s="1052"/>
      <c r="AH390" s="1047" t="s">
        <v>211</v>
      </c>
      <c r="AI390" s="1048"/>
      <c r="AJ390" s="1049"/>
      <c r="AK390" s="1047" t="s">
        <v>212</v>
      </c>
      <c r="AL390" s="1048"/>
      <c r="AM390" s="1049"/>
      <c r="AN390" s="1047" t="s">
        <v>210</v>
      </c>
      <c r="AO390" s="1048"/>
      <c r="AP390" s="1049"/>
      <c r="AQ390" s="1050" t="s">
        <v>217</v>
      </c>
      <c r="AR390" s="1051"/>
      <c r="AS390" s="1051"/>
      <c r="AT390" s="1052"/>
      <c r="AU390" s="1047" t="s">
        <v>211</v>
      </c>
      <c r="AV390" s="1048"/>
      <c r="AW390" s="1049"/>
      <c r="AX390" s="1047" t="s">
        <v>212</v>
      </c>
      <c r="AY390" s="1048"/>
      <c r="AZ390" s="1048"/>
      <c r="BA390" s="332"/>
      <c r="BB390" s="29"/>
      <c r="BC390" s="29"/>
      <c r="BD390" s="14"/>
      <c r="BE390" s="14"/>
      <c r="BF390" s="14"/>
      <c r="BG390" s="33"/>
      <c r="BH390" s="33"/>
    </row>
    <row r="391" spans="1:60" s="349" customFormat="1" ht="11.25" customHeight="1" thickBot="1" x14ac:dyDescent="0.25">
      <c r="A391" s="363"/>
      <c r="B391" s="1059">
        <v>1</v>
      </c>
      <c r="C391" s="1059"/>
      <c r="D391" s="1059"/>
      <c r="E391" s="1059"/>
      <c r="F391" s="1059"/>
      <c r="G391" s="1059"/>
      <c r="H391" s="1059"/>
      <c r="I391" s="1059"/>
      <c r="J391" s="1059"/>
      <c r="K391" s="1074"/>
      <c r="L391" s="1062">
        <v>2</v>
      </c>
      <c r="M391" s="1063"/>
      <c r="N391" s="1064">
        <v>3</v>
      </c>
      <c r="O391" s="1004"/>
      <c r="P391" s="1004"/>
      <c r="Q391" s="775">
        <v>4</v>
      </c>
      <c r="R391" s="775"/>
      <c r="S391" s="775"/>
      <c r="T391" s="775"/>
      <c r="U391" s="775">
        <v>5</v>
      </c>
      <c r="V391" s="775"/>
      <c r="W391" s="775"/>
      <c r="X391" s="775">
        <v>6</v>
      </c>
      <c r="Y391" s="775"/>
      <c r="Z391" s="775"/>
      <c r="AA391" s="775">
        <v>7</v>
      </c>
      <c r="AB391" s="775"/>
      <c r="AC391" s="775"/>
      <c r="AD391" s="775">
        <v>8</v>
      </c>
      <c r="AE391" s="775"/>
      <c r="AF391" s="775"/>
      <c r="AG391" s="775"/>
      <c r="AH391" s="775">
        <v>9</v>
      </c>
      <c r="AI391" s="775"/>
      <c r="AJ391" s="775"/>
      <c r="AK391" s="775">
        <v>10</v>
      </c>
      <c r="AL391" s="775"/>
      <c r="AM391" s="775"/>
      <c r="AN391" s="775">
        <v>11</v>
      </c>
      <c r="AO391" s="775"/>
      <c r="AP391" s="775"/>
      <c r="AQ391" s="775">
        <v>12</v>
      </c>
      <c r="AR391" s="775"/>
      <c r="AS391" s="775"/>
      <c r="AT391" s="775"/>
      <c r="AU391" s="775">
        <v>13</v>
      </c>
      <c r="AV391" s="775"/>
      <c r="AW391" s="775"/>
      <c r="AX391" s="775">
        <v>14</v>
      </c>
      <c r="AY391" s="775"/>
      <c r="AZ391" s="784"/>
      <c r="BA391" s="365"/>
      <c r="BB391" s="353"/>
      <c r="BC391" s="353"/>
      <c r="BD391" s="353"/>
      <c r="BE391" s="353"/>
      <c r="BF391" s="353"/>
      <c r="BG391" s="366"/>
      <c r="BH391" s="366"/>
    </row>
    <row r="392" spans="1:60" s="18" customFormat="1" ht="18" customHeight="1" x14ac:dyDescent="0.25">
      <c r="A392" s="150"/>
      <c r="B392" s="1059"/>
      <c r="C392" s="1059"/>
      <c r="D392" s="1059"/>
      <c r="E392" s="1059"/>
      <c r="F392" s="1059"/>
      <c r="G392" s="1059"/>
      <c r="H392" s="1059"/>
      <c r="I392" s="1059"/>
      <c r="J392" s="1059"/>
      <c r="K392" s="1075"/>
      <c r="L392" s="915" t="s">
        <v>21</v>
      </c>
      <c r="M392" s="916"/>
      <c r="N392" s="1044"/>
      <c r="O392" s="1044"/>
      <c r="P392" s="1044"/>
      <c r="Q392" s="1045"/>
      <c r="R392" s="1045"/>
      <c r="S392" s="1045"/>
      <c r="T392" s="1045"/>
      <c r="U392" s="1045"/>
      <c r="V392" s="1045"/>
      <c r="W392" s="1045"/>
      <c r="X392" s="1045"/>
      <c r="Y392" s="1045"/>
      <c r="Z392" s="1045"/>
      <c r="AA392" s="1045"/>
      <c r="AB392" s="1045"/>
      <c r="AC392" s="1045"/>
      <c r="AD392" s="1045"/>
      <c r="AE392" s="1045"/>
      <c r="AF392" s="1045"/>
      <c r="AG392" s="1045"/>
      <c r="AH392" s="1045"/>
      <c r="AI392" s="1045"/>
      <c r="AJ392" s="1045"/>
      <c r="AK392" s="1045"/>
      <c r="AL392" s="1045"/>
      <c r="AM392" s="1045"/>
      <c r="AN392" s="1045"/>
      <c r="AO392" s="1045"/>
      <c r="AP392" s="1045"/>
      <c r="AQ392" s="1045"/>
      <c r="AR392" s="1045"/>
      <c r="AS392" s="1045"/>
      <c r="AT392" s="1045"/>
      <c r="AU392" s="1045"/>
      <c r="AV392" s="1045"/>
      <c r="AW392" s="1045"/>
      <c r="AX392" s="1045"/>
      <c r="AY392" s="1045"/>
      <c r="AZ392" s="1046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59"/>
      <c r="C393" s="1059"/>
      <c r="D393" s="1059"/>
      <c r="E393" s="1059"/>
      <c r="F393" s="1059"/>
      <c r="G393" s="1059"/>
      <c r="H393" s="1059"/>
      <c r="I393" s="1059"/>
      <c r="J393" s="1059"/>
      <c r="K393" s="1075"/>
      <c r="L393" s="907" t="s">
        <v>22</v>
      </c>
      <c r="M393" s="908"/>
      <c r="N393" s="1006"/>
      <c r="O393" s="1006"/>
      <c r="P393" s="1006"/>
      <c r="Q393" s="894"/>
      <c r="R393" s="894"/>
      <c r="S393" s="894"/>
      <c r="T393" s="894"/>
      <c r="U393" s="894"/>
      <c r="V393" s="894"/>
      <c r="W393" s="894"/>
      <c r="X393" s="894"/>
      <c r="Y393" s="894"/>
      <c r="Z393" s="894"/>
      <c r="AA393" s="894"/>
      <c r="AB393" s="894"/>
      <c r="AC393" s="894"/>
      <c r="AD393" s="894"/>
      <c r="AE393" s="894"/>
      <c r="AF393" s="894"/>
      <c r="AG393" s="894"/>
      <c r="AH393" s="894"/>
      <c r="AI393" s="894"/>
      <c r="AJ393" s="894"/>
      <c r="AK393" s="894"/>
      <c r="AL393" s="894"/>
      <c r="AM393" s="894"/>
      <c r="AN393" s="894"/>
      <c r="AO393" s="894"/>
      <c r="AP393" s="894"/>
      <c r="AQ393" s="894"/>
      <c r="AR393" s="894"/>
      <c r="AS393" s="894"/>
      <c r="AT393" s="894"/>
      <c r="AU393" s="894"/>
      <c r="AV393" s="894"/>
      <c r="AW393" s="894"/>
      <c r="AX393" s="894"/>
      <c r="AY393" s="894"/>
      <c r="AZ393" s="1005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84"/>
      <c r="C394" s="1084"/>
      <c r="D394" s="1084"/>
      <c r="E394" s="1084"/>
      <c r="F394" s="1084"/>
      <c r="G394" s="1084"/>
      <c r="H394" s="1084"/>
      <c r="I394" s="1084"/>
      <c r="J394" s="1084"/>
      <c r="K394" s="1085"/>
      <c r="L394" s="907"/>
      <c r="M394" s="908"/>
      <c r="N394" s="1006"/>
      <c r="O394" s="1006"/>
      <c r="P394" s="1006"/>
      <c r="Q394" s="894"/>
      <c r="R394" s="894"/>
      <c r="S394" s="894"/>
      <c r="T394" s="894"/>
      <c r="U394" s="894"/>
      <c r="V394" s="894"/>
      <c r="W394" s="894"/>
      <c r="X394" s="894"/>
      <c r="Y394" s="894"/>
      <c r="Z394" s="894"/>
      <c r="AA394" s="894"/>
      <c r="AB394" s="894"/>
      <c r="AC394" s="894"/>
      <c r="AD394" s="894"/>
      <c r="AE394" s="894"/>
      <c r="AF394" s="894"/>
      <c r="AG394" s="894"/>
      <c r="AH394" s="894"/>
      <c r="AI394" s="894"/>
      <c r="AJ394" s="894"/>
      <c r="AK394" s="894"/>
      <c r="AL394" s="894"/>
      <c r="AM394" s="894"/>
      <c r="AN394" s="894"/>
      <c r="AO394" s="894"/>
      <c r="AP394" s="894"/>
      <c r="AQ394" s="894"/>
      <c r="AR394" s="894"/>
      <c r="AS394" s="894"/>
      <c r="AT394" s="894"/>
      <c r="AU394" s="894"/>
      <c r="AV394" s="894"/>
      <c r="AW394" s="894"/>
      <c r="AX394" s="894"/>
      <c r="AY394" s="894"/>
      <c r="AZ394" s="1005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901" t="s">
        <v>64</v>
      </c>
      <c r="C395" s="901"/>
      <c r="D395" s="901"/>
      <c r="E395" s="901"/>
      <c r="F395" s="901"/>
      <c r="G395" s="901"/>
      <c r="H395" s="901"/>
      <c r="I395" s="901"/>
      <c r="J395" s="901"/>
      <c r="K395" s="901"/>
      <c r="L395" s="1054" t="s">
        <v>142</v>
      </c>
      <c r="M395" s="1055"/>
      <c r="N395" s="1056" t="s">
        <v>24</v>
      </c>
      <c r="O395" s="1056"/>
      <c r="P395" s="1056"/>
      <c r="Q395" s="1043" t="s">
        <v>24</v>
      </c>
      <c r="R395" s="1043"/>
      <c r="S395" s="1043"/>
      <c r="T395" s="1043"/>
      <c r="U395" s="1043" t="s">
        <v>24</v>
      </c>
      <c r="V395" s="1043"/>
      <c r="W395" s="1043"/>
      <c r="X395" s="1043"/>
      <c r="Y395" s="1043"/>
      <c r="Z395" s="1043"/>
      <c r="AA395" s="1043" t="s">
        <v>24</v>
      </c>
      <c r="AB395" s="1043"/>
      <c r="AC395" s="1043"/>
      <c r="AD395" s="1043" t="s">
        <v>24</v>
      </c>
      <c r="AE395" s="1043"/>
      <c r="AF395" s="1043"/>
      <c r="AG395" s="1043"/>
      <c r="AH395" s="1043" t="s">
        <v>24</v>
      </c>
      <c r="AI395" s="1043"/>
      <c r="AJ395" s="1043"/>
      <c r="AK395" s="1043"/>
      <c r="AL395" s="1043"/>
      <c r="AM395" s="1043"/>
      <c r="AN395" s="1043" t="s">
        <v>24</v>
      </c>
      <c r="AO395" s="1043"/>
      <c r="AP395" s="1043"/>
      <c r="AQ395" s="1043" t="s">
        <v>24</v>
      </c>
      <c r="AR395" s="1043"/>
      <c r="AS395" s="1043"/>
      <c r="AT395" s="1043"/>
      <c r="AU395" s="1043" t="s">
        <v>24</v>
      </c>
      <c r="AV395" s="1043"/>
      <c r="AW395" s="1043"/>
      <c r="AX395" s="1002"/>
      <c r="AY395" s="1002"/>
      <c r="AZ395" s="1003"/>
      <c r="BA395" s="333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39" t="s">
        <v>157</v>
      </c>
      <c r="C397" s="1039"/>
      <c r="D397" s="1039"/>
      <c r="E397" s="1039"/>
      <c r="F397" s="1039"/>
      <c r="G397" s="1039"/>
      <c r="H397" s="1039"/>
      <c r="I397" s="1039"/>
      <c r="J397" s="1039"/>
      <c r="K397" s="1039"/>
      <c r="L397" s="1039"/>
      <c r="M397" s="1039"/>
      <c r="N397" s="1039"/>
      <c r="O397" s="1039"/>
      <c r="P397" s="1039"/>
      <c r="Q397" s="1039"/>
      <c r="R397" s="1039"/>
      <c r="S397" s="1039"/>
      <c r="T397" s="1039"/>
      <c r="U397" s="1039"/>
      <c r="V397" s="1039"/>
      <c r="W397" s="1039"/>
      <c r="X397" s="1039"/>
      <c r="Y397" s="1039"/>
      <c r="Z397" s="1039"/>
      <c r="AA397" s="1039"/>
      <c r="AB397" s="1039"/>
      <c r="AC397" s="1039"/>
      <c r="AD397" s="1039"/>
      <c r="AE397" s="1039"/>
      <c r="AF397" s="1039"/>
      <c r="AG397" s="1039"/>
      <c r="AH397" s="1039"/>
      <c r="AI397" s="1039"/>
      <c r="AJ397" s="1039"/>
      <c r="AK397" s="1039"/>
      <c r="AL397" s="1039"/>
      <c r="AM397" s="1039"/>
      <c r="AN397" s="1039"/>
      <c r="AO397" s="1039"/>
      <c r="AP397" s="1039"/>
      <c r="AQ397" s="1039"/>
      <c r="AR397" s="1039"/>
      <c r="AS397" s="1039"/>
      <c r="AT397" s="1039"/>
      <c r="AU397" s="1039"/>
      <c r="AV397" s="1039"/>
      <c r="AW397" s="1039"/>
      <c r="AX397" s="1039"/>
      <c r="AY397" s="1039"/>
      <c r="AZ397" s="1039"/>
      <c r="BA397" s="331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</row>
    <row r="399" spans="1:60" s="11" customFormat="1" ht="15" hidden="1" customHeight="1" x14ac:dyDescent="0.25">
      <c r="A399" s="150"/>
      <c r="B399" s="878" t="s">
        <v>44</v>
      </c>
      <c r="C399" s="878"/>
      <c r="D399" s="878"/>
      <c r="E399" s="878"/>
      <c r="F399" s="878"/>
      <c r="G399" s="878"/>
      <c r="H399" s="878"/>
      <c r="I399" s="878"/>
      <c r="J399" s="878"/>
      <c r="K399" s="878"/>
      <c r="L399" s="878"/>
      <c r="M399" s="878"/>
      <c r="N399" s="878"/>
      <c r="O399" s="878"/>
      <c r="P399" s="878"/>
      <c r="Q399" s="878"/>
      <c r="R399" s="878"/>
      <c r="S399" s="878"/>
      <c r="T399" s="879"/>
      <c r="U399" s="894" t="s">
        <v>60</v>
      </c>
      <c r="V399" s="894"/>
      <c r="W399" s="894"/>
      <c r="X399" s="894" t="s">
        <v>3</v>
      </c>
      <c r="Y399" s="894"/>
      <c r="Z399" s="894" t="s">
        <v>61</v>
      </c>
      <c r="AA399" s="894"/>
      <c r="AB399" s="894"/>
      <c r="AC399" s="894"/>
      <c r="AD399" s="894"/>
      <c r="AE399" s="894"/>
      <c r="AF399" s="894" t="s">
        <v>39</v>
      </c>
      <c r="AG399" s="894"/>
      <c r="AH399" s="894"/>
      <c r="AI399" s="894"/>
      <c r="AJ399" s="894"/>
      <c r="AK399" s="894"/>
      <c r="AL399" s="894" t="s">
        <v>40</v>
      </c>
      <c r="AM399" s="894"/>
      <c r="AN399" s="894"/>
      <c r="AO399" s="894"/>
      <c r="AP399" s="894"/>
      <c r="AQ399" s="894"/>
      <c r="AR399" s="894" t="s">
        <v>88</v>
      </c>
      <c r="AS399" s="894"/>
      <c r="AT399" s="894"/>
      <c r="AU399" s="894"/>
      <c r="AV399" s="894"/>
      <c r="AW399" s="894"/>
      <c r="AX399" s="894"/>
      <c r="AY399" s="894"/>
      <c r="AZ399" s="873"/>
      <c r="BA399" s="150"/>
    </row>
    <row r="400" spans="1:60" s="11" customFormat="1" ht="15" hidden="1" customHeight="1" x14ac:dyDescent="0.25">
      <c r="A400" s="150"/>
      <c r="B400" s="880"/>
      <c r="C400" s="880"/>
      <c r="D400" s="880"/>
      <c r="E400" s="880"/>
      <c r="F400" s="880"/>
      <c r="G400" s="880"/>
      <c r="H400" s="880"/>
      <c r="I400" s="880"/>
      <c r="J400" s="880"/>
      <c r="K400" s="880"/>
      <c r="L400" s="880"/>
      <c r="M400" s="880"/>
      <c r="N400" s="880"/>
      <c r="O400" s="880"/>
      <c r="P400" s="880"/>
      <c r="Q400" s="880"/>
      <c r="R400" s="880"/>
      <c r="S400" s="880"/>
      <c r="T400" s="881"/>
      <c r="U400" s="894"/>
      <c r="V400" s="894"/>
      <c r="W400" s="894"/>
      <c r="X400" s="894"/>
      <c r="Y400" s="894"/>
      <c r="Z400" s="894"/>
      <c r="AA400" s="894"/>
      <c r="AB400" s="894"/>
      <c r="AC400" s="894"/>
      <c r="AD400" s="894"/>
      <c r="AE400" s="894"/>
      <c r="AF400" s="894"/>
      <c r="AG400" s="894"/>
      <c r="AH400" s="894"/>
      <c r="AI400" s="894"/>
      <c r="AJ400" s="894"/>
      <c r="AK400" s="894"/>
      <c r="AL400" s="894"/>
      <c r="AM400" s="894"/>
      <c r="AN400" s="894"/>
      <c r="AO400" s="894"/>
      <c r="AP400" s="894"/>
      <c r="AQ400" s="894"/>
      <c r="AR400" s="894"/>
      <c r="AS400" s="894"/>
      <c r="AT400" s="894"/>
      <c r="AU400" s="894"/>
      <c r="AV400" s="894"/>
      <c r="AW400" s="894"/>
      <c r="AX400" s="894"/>
      <c r="AY400" s="894"/>
      <c r="AZ400" s="873"/>
      <c r="BA400" s="150"/>
    </row>
    <row r="401" spans="1:53" s="11" customFormat="1" ht="15" hidden="1" customHeight="1" x14ac:dyDescent="0.25">
      <c r="A401" s="150"/>
      <c r="B401" s="880"/>
      <c r="C401" s="880"/>
      <c r="D401" s="880"/>
      <c r="E401" s="880"/>
      <c r="F401" s="880"/>
      <c r="G401" s="880"/>
      <c r="H401" s="880"/>
      <c r="I401" s="880"/>
      <c r="J401" s="880"/>
      <c r="K401" s="880"/>
      <c r="L401" s="880"/>
      <c r="M401" s="880"/>
      <c r="N401" s="880"/>
      <c r="O401" s="880"/>
      <c r="P401" s="880"/>
      <c r="Q401" s="880"/>
      <c r="R401" s="880"/>
      <c r="S401" s="880"/>
      <c r="T401" s="881"/>
      <c r="U401" s="894"/>
      <c r="V401" s="894"/>
      <c r="W401" s="894"/>
      <c r="X401" s="894"/>
      <c r="Y401" s="894"/>
      <c r="Z401" s="894"/>
      <c r="AA401" s="894"/>
      <c r="AB401" s="894"/>
      <c r="AC401" s="894"/>
      <c r="AD401" s="894"/>
      <c r="AE401" s="894"/>
      <c r="AF401" s="894"/>
      <c r="AG401" s="894"/>
      <c r="AH401" s="894"/>
      <c r="AI401" s="894"/>
      <c r="AJ401" s="894"/>
      <c r="AK401" s="894"/>
      <c r="AL401" s="894"/>
      <c r="AM401" s="894"/>
      <c r="AN401" s="894"/>
      <c r="AO401" s="894"/>
      <c r="AP401" s="894"/>
      <c r="AQ401" s="894"/>
      <c r="AR401" s="894"/>
      <c r="AS401" s="894"/>
      <c r="AT401" s="894"/>
      <c r="AU401" s="894"/>
      <c r="AV401" s="894"/>
      <c r="AW401" s="894"/>
      <c r="AX401" s="894"/>
      <c r="AY401" s="894"/>
      <c r="AZ401" s="873"/>
      <c r="BA401" s="150"/>
    </row>
    <row r="402" spans="1:53" s="11" customFormat="1" ht="15" hidden="1" customHeight="1" x14ac:dyDescent="0.25">
      <c r="A402" s="150"/>
      <c r="B402" s="882"/>
      <c r="C402" s="882"/>
      <c r="D402" s="882"/>
      <c r="E402" s="882"/>
      <c r="F402" s="882"/>
      <c r="G402" s="882"/>
      <c r="H402" s="882"/>
      <c r="I402" s="882"/>
      <c r="J402" s="882"/>
      <c r="K402" s="882"/>
      <c r="L402" s="882"/>
      <c r="M402" s="882"/>
      <c r="N402" s="882"/>
      <c r="O402" s="882"/>
      <c r="P402" s="882"/>
      <c r="Q402" s="882"/>
      <c r="R402" s="882"/>
      <c r="S402" s="882"/>
      <c r="T402" s="883"/>
      <c r="U402" s="894"/>
      <c r="V402" s="894"/>
      <c r="W402" s="894"/>
      <c r="X402" s="894"/>
      <c r="Y402" s="894"/>
      <c r="Z402" s="894"/>
      <c r="AA402" s="894"/>
      <c r="AB402" s="894"/>
      <c r="AC402" s="894"/>
      <c r="AD402" s="894"/>
      <c r="AE402" s="894"/>
      <c r="AF402" s="894"/>
      <c r="AG402" s="894"/>
      <c r="AH402" s="894"/>
      <c r="AI402" s="894"/>
      <c r="AJ402" s="894"/>
      <c r="AK402" s="894"/>
      <c r="AL402" s="894"/>
      <c r="AM402" s="894"/>
      <c r="AN402" s="894"/>
      <c r="AO402" s="894"/>
      <c r="AP402" s="894"/>
      <c r="AQ402" s="894"/>
      <c r="AR402" s="894"/>
      <c r="AS402" s="894"/>
      <c r="AT402" s="894"/>
      <c r="AU402" s="894"/>
      <c r="AV402" s="894"/>
      <c r="AW402" s="894"/>
      <c r="AX402" s="894"/>
      <c r="AY402" s="894"/>
      <c r="AZ402" s="873"/>
      <c r="BA402" s="150"/>
    </row>
    <row r="403" spans="1:53" s="11" customFormat="1" ht="15" hidden="1" customHeight="1" thickBot="1" x14ac:dyDescent="0.3">
      <c r="A403" s="150"/>
      <c r="B403" s="878">
        <v>1</v>
      </c>
      <c r="C403" s="878"/>
      <c r="D403" s="878"/>
      <c r="E403" s="878"/>
      <c r="F403" s="878"/>
      <c r="G403" s="878"/>
      <c r="H403" s="878"/>
      <c r="I403" s="878"/>
      <c r="J403" s="878"/>
      <c r="K403" s="878"/>
      <c r="L403" s="878"/>
      <c r="M403" s="878"/>
      <c r="N403" s="878"/>
      <c r="O403" s="878"/>
      <c r="P403" s="878"/>
      <c r="Q403" s="878"/>
      <c r="R403" s="878"/>
      <c r="S403" s="878"/>
      <c r="T403" s="879"/>
      <c r="U403" s="1126">
        <v>2</v>
      </c>
      <c r="V403" s="1126"/>
      <c r="W403" s="1126"/>
      <c r="X403" s="1126">
        <v>3</v>
      </c>
      <c r="Y403" s="1126"/>
      <c r="Z403" s="1126">
        <v>4</v>
      </c>
      <c r="AA403" s="1126"/>
      <c r="AB403" s="1126"/>
      <c r="AC403" s="1126"/>
      <c r="AD403" s="1126"/>
      <c r="AE403" s="1126"/>
      <c r="AF403" s="1126">
        <v>5</v>
      </c>
      <c r="AG403" s="1126"/>
      <c r="AH403" s="1126"/>
      <c r="AI403" s="1126"/>
      <c r="AJ403" s="1126"/>
      <c r="AK403" s="1126"/>
      <c r="AL403" s="1126">
        <v>6</v>
      </c>
      <c r="AM403" s="1126"/>
      <c r="AN403" s="1126"/>
      <c r="AO403" s="1126"/>
      <c r="AP403" s="1126"/>
      <c r="AQ403" s="1126"/>
      <c r="AR403" s="1002">
        <v>7</v>
      </c>
      <c r="AS403" s="1002"/>
      <c r="AT403" s="1002"/>
      <c r="AU403" s="1002"/>
      <c r="AV403" s="1002"/>
      <c r="AW403" s="1002"/>
      <c r="AX403" s="1002"/>
      <c r="AY403" s="1002"/>
      <c r="AZ403" s="861"/>
      <c r="BA403" s="150"/>
    </row>
    <row r="404" spans="1:53" s="11" customFormat="1" ht="18" hidden="1" customHeight="1" x14ac:dyDescent="0.25">
      <c r="A404" s="119"/>
      <c r="B404" s="1197"/>
      <c r="C404" s="988"/>
      <c r="D404" s="988"/>
      <c r="E404" s="988"/>
      <c r="F404" s="988"/>
      <c r="G404" s="988"/>
      <c r="H404" s="988"/>
      <c r="I404" s="988"/>
      <c r="J404" s="988"/>
      <c r="K404" s="988"/>
      <c r="L404" s="988"/>
      <c r="M404" s="988"/>
      <c r="N404" s="988"/>
      <c r="O404" s="988"/>
      <c r="P404" s="988"/>
      <c r="Q404" s="988"/>
      <c r="R404" s="988"/>
      <c r="S404" s="988"/>
      <c r="T404" s="989"/>
      <c r="U404" s="1198"/>
      <c r="V404" s="1198"/>
      <c r="W404" s="1198"/>
      <c r="X404" s="1087">
        <v>1</v>
      </c>
      <c r="Y404" s="1199"/>
      <c r="Z404" s="1200"/>
      <c r="AA404" s="1200"/>
      <c r="AB404" s="1200"/>
      <c r="AC404" s="1200"/>
      <c r="AD404" s="1200"/>
      <c r="AE404" s="1200"/>
      <c r="AF404" s="1198"/>
      <c r="AG404" s="1198"/>
      <c r="AH404" s="1198"/>
      <c r="AI404" s="1198"/>
      <c r="AJ404" s="1198"/>
      <c r="AK404" s="1198"/>
      <c r="AL404" s="1198"/>
      <c r="AM404" s="1198"/>
      <c r="AN404" s="1198"/>
      <c r="AO404" s="1198"/>
      <c r="AP404" s="1198"/>
      <c r="AQ404" s="1198"/>
      <c r="AR404" s="1198"/>
      <c r="AS404" s="1198"/>
      <c r="AT404" s="1198"/>
      <c r="AU404" s="1198"/>
      <c r="AV404" s="1198"/>
      <c r="AW404" s="1198"/>
      <c r="AX404" s="1198"/>
      <c r="AY404" s="1198"/>
      <c r="AZ404" s="1201"/>
      <c r="BA404" s="119"/>
    </row>
    <row r="405" spans="1:53" s="11" customFormat="1" ht="18" hidden="1" customHeight="1" x14ac:dyDescent="0.25">
      <c r="A405" s="119"/>
      <c r="B405" s="1210"/>
      <c r="C405" s="1203"/>
      <c r="D405" s="1203"/>
      <c r="E405" s="1203"/>
      <c r="F405" s="1203"/>
      <c r="G405" s="1203"/>
      <c r="H405" s="1203"/>
      <c r="I405" s="1203"/>
      <c r="J405" s="1203"/>
      <c r="K405" s="1203"/>
      <c r="L405" s="1203"/>
      <c r="M405" s="1203"/>
      <c r="N405" s="1203"/>
      <c r="O405" s="1203"/>
      <c r="P405" s="1203"/>
      <c r="Q405" s="1203"/>
      <c r="R405" s="1203"/>
      <c r="S405" s="1203"/>
      <c r="T405" s="1211"/>
      <c r="U405" s="1202"/>
      <c r="V405" s="1203"/>
      <c r="W405" s="1211"/>
      <c r="X405" s="1206">
        <v>2</v>
      </c>
      <c r="Y405" s="1212"/>
      <c r="Z405" s="1213"/>
      <c r="AA405" s="833"/>
      <c r="AB405" s="833"/>
      <c r="AC405" s="833"/>
      <c r="AD405" s="833"/>
      <c r="AE405" s="834"/>
      <c r="AF405" s="1202"/>
      <c r="AG405" s="1203"/>
      <c r="AH405" s="1203"/>
      <c r="AI405" s="1203"/>
      <c r="AJ405" s="1203"/>
      <c r="AK405" s="1211"/>
      <c r="AL405" s="1202"/>
      <c r="AM405" s="1203"/>
      <c r="AN405" s="1203"/>
      <c r="AO405" s="1203"/>
      <c r="AP405" s="1203"/>
      <c r="AQ405" s="1211"/>
      <c r="AR405" s="1202"/>
      <c r="AS405" s="1203"/>
      <c r="AT405" s="1203"/>
      <c r="AU405" s="1203"/>
      <c r="AV405" s="1203"/>
      <c r="AW405" s="1203"/>
      <c r="AX405" s="1203"/>
      <c r="AY405" s="1203"/>
      <c r="AZ405" s="1204"/>
      <c r="BA405" s="119"/>
    </row>
    <row r="406" spans="1:53" s="11" customFormat="1" ht="18" hidden="1" customHeight="1" thickBot="1" x14ac:dyDescent="0.3">
      <c r="A406" s="119"/>
      <c r="B406" s="1205"/>
      <c r="C406" s="892"/>
      <c r="D406" s="892"/>
      <c r="E406" s="892"/>
      <c r="F406" s="892"/>
      <c r="G406" s="892"/>
      <c r="H406" s="892"/>
      <c r="I406" s="892"/>
      <c r="J406" s="892"/>
      <c r="K406" s="892"/>
      <c r="L406" s="892"/>
      <c r="M406" s="892"/>
      <c r="N406" s="892"/>
      <c r="O406" s="892"/>
      <c r="P406" s="892"/>
      <c r="Q406" s="892"/>
      <c r="R406" s="892"/>
      <c r="S406" s="892"/>
      <c r="T406" s="893"/>
      <c r="U406" s="1043"/>
      <c r="V406" s="1043"/>
      <c r="W406" s="1043"/>
      <c r="X406" s="1073">
        <v>3</v>
      </c>
      <c r="Y406" s="1206"/>
      <c r="Z406" s="1207"/>
      <c r="AA406" s="1207"/>
      <c r="AB406" s="1207"/>
      <c r="AC406" s="1207"/>
      <c r="AD406" s="1207"/>
      <c r="AE406" s="1207"/>
      <c r="AF406" s="1208"/>
      <c r="AG406" s="1208"/>
      <c r="AH406" s="1208"/>
      <c r="AI406" s="1208"/>
      <c r="AJ406" s="1208"/>
      <c r="AK406" s="1208"/>
      <c r="AL406" s="1208"/>
      <c r="AM406" s="1208"/>
      <c r="AN406" s="1208"/>
      <c r="AO406" s="1208"/>
      <c r="AP406" s="1208"/>
      <c r="AQ406" s="1208"/>
      <c r="AR406" s="1208"/>
      <c r="AS406" s="1208"/>
      <c r="AT406" s="1208"/>
      <c r="AU406" s="1208"/>
      <c r="AV406" s="1208"/>
      <c r="AW406" s="1208"/>
      <c r="AX406" s="1208"/>
      <c r="AY406" s="1208"/>
      <c r="AZ406" s="1209"/>
      <c r="BA406" s="119"/>
    </row>
    <row r="407" spans="1:53" s="11" customFormat="1" ht="18" hidden="1" customHeight="1" thickBot="1" x14ac:dyDescent="0.3">
      <c r="A407" s="119"/>
      <c r="B407" s="1216" t="s">
        <v>64</v>
      </c>
      <c r="C407" s="1216"/>
      <c r="D407" s="1216"/>
      <c r="E407" s="1216"/>
      <c r="F407" s="1216"/>
      <c r="G407" s="1216"/>
      <c r="H407" s="1216"/>
      <c r="I407" s="1216"/>
      <c r="J407" s="1216"/>
      <c r="K407" s="1216"/>
      <c r="L407" s="1216"/>
      <c r="M407" s="1216"/>
      <c r="N407" s="1216"/>
      <c r="O407" s="1216"/>
      <c r="P407" s="1216"/>
      <c r="Q407" s="1216"/>
      <c r="R407" s="1216"/>
      <c r="S407" s="1216"/>
      <c r="T407" s="1216"/>
      <c r="U407" s="1216"/>
      <c r="V407" s="1216"/>
      <c r="W407" s="1217"/>
      <c r="X407" s="1081">
        <v>9000</v>
      </c>
      <c r="Y407" s="1221"/>
      <c r="Z407" s="1214" t="s">
        <v>27</v>
      </c>
      <c r="AA407" s="1214"/>
      <c r="AB407" s="1214"/>
      <c r="AC407" s="1214"/>
      <c r="AD407" s="1214"/>
      <c r="AE407" s="1214"/>
      <c r="AF407" s="1214" t="s">
        <v>24</v>
      </c>
      <c r="AG407" s="1214"/>
      <c r="AH407" s="1214"/>
      <c r="AI407" s="1214"/>
      <c r="AJ407" s="1214"/>
      <c r="AK407" s="1214"/>
      <c r="AL407" s="1214" t="s">
        <v>24</v>
      </c>
      <c r="AM407" s="1214"/>
      <c r="AN407" s="1214"/>
      <c r="AO407" s="1214"/>
      <c r="AP407" s="1214"/>
      <c r="AQ407" s="1214"/>
      <c r="AR407" s="1214"/>
      <c r="AS407" s="1214"/>
      <c r="AT407" s="1214"/>
      <c r="AU407" s="1214"/>
      <c r="AV407" s="1214"/>
      <c r="AW407" s="1214"/>
      <c r="AX407" s="1214"/>
      <c r="AY407" s="1214"/>
      <c r="AZ407" s="1215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11"/>
      <c r="AA408" s="311"/>
      <c r="AB408" s="311"/>
      <c r="AC408" s="311"/>
      <c r="AD408" s="311"/>
      <c r="AE408" s="311"/>
      <c r="AF408" s="311"/>
      <c r="AG408" s="311"/>
      <c r="AH408" s="311"/>
      <c r="AI408" s="311"/>
      <c r="AJ408" s="311"/>
      <c r="AK408" s="311"/>
      <c r="AL408" s="311"/>
      <c r="AM408" s="311"/>
      <c r="AN408" s="311"/>
      <c r="AO408" s="311"/>
      <c r="AP408" s="311"/>
      <c r="AQ408" s="311"/>
      <c r="AR408" s="311"/>
      <c r="AS408" s="311"/>
      <c r="AT408" s="311"/>
      <c r="AU408" s="311"/>
      <c r="AV408" s="311"/>
      <c r="AW408" s="311"/>
      <c r="AX408" s="311"/>
      <c r="AY408" s="311"/>
      <c r="AZ408" s="311"/>
      <c r="BA408" s="119"/>
    </row>
    <row r="409" spans="1:53" s="11" customFormat="1" ht="18" hidden="1" customHeight="1" x14ac:dyDescent="0.25">
      <c r="A409" s="119"/>
      <c r="B409" s="1039" t="s">
        <v>158</v>
      </c>
      <c r="C409" s="1039"/>
      <c r="D409" s="1039"/>
      <c r="E409" s="1039"/>
      <c r="F409" s="1039"/>
      <c r="G409" s="1039"/>
      <c r="H409" s="1039"/>
      <c r="I409" s="1039"/>
      <c r="J409" s="1039"/>
      <c r="K409" s="1039"/>
      <c r="L409" s="1039"/>
      <c r="M409" s="1039"/>
      <c r="N409" s="1039"/>
      <c r="O409" s="1039"/>
      <c r="P409" s="1039"/>
      <c r="Q409" s="1039"/>
      <c r="R409" s="1039"/>
      <c r="S409" s="1039"/>
      <c r="T409" s="1039"/>
      <c r="U409" s="1039"/>
      <c r="V409" s="1039"/>
      <c r="W409" s="1039"/>
      <c r="X409" s="1039"/>
      <c r="Y409" s="1039"/>
      <c r="Z409" s="1039"/>
      <c r="AA409" s="1039"/>
      <c r="AB409" s="1039"/>
      <c r="AC409" s="1039"/>
      <c r="AD409" s="1039"/>
      <c r="AE409" s="1039"/>
      <c r="AF409" s="1039"/>
      <c r="AG409" s="1039"/>
      <c r="AH409" s="1039"/>
      <c r="AI409" s="1039"/>
      <c r="AJ409" s="1039"/>
      <c r="AK409" s="1039"/>
      <c r="AL409" s="1039"/>
      <c r="AM409" s="1039"/>
      <c r="AN409" s="1039"/>
      <c r="AO409" s="1039"/>
      <c r="AP409" s="1039"/>
      <c r="AQ409" s="1039"/>
      <c r="AR409" s="1039"/>
      <c r="AS409" s="1039"/>
      <c r="AT409" s="1039"/>
      <c r="AU409" s="1039"/>
      <c r="AV409" s="1039"/>
      <c r="AW409" s="1039"/>
      <c r="AX409" s="1039"/>
      <c r="AY409" s="1039"/>
      <c r="AZ409" s="1039"/>
      <c r="BA409" s="331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</row>
    <row r="411" spans="1:53" s="11" customFormat="1" ht="15" hidden="1" customHeight="1" x14ac:dyDescent="0.25">
      <c r="A411" s="150"/>
      <c r="B411" s="878" t="s">
        <v>44</v>
      </c>
      <c r="C411" s="878"/>
      <c r="D411" s="878"/>
      <c r="E411" s="878"/>
      <c r="F411" s="878"/>
      <c r="G411" s="878"/>
      <c r="H411" s="878"/>
      <c r="I411" s="878"/>
      <c r="J411" s="878"/>
      <c r="K411" s="878"/>
      <c r="L411" s="878"/>
      <c r="M411" s="878"/>
      <c r="N411" s="878"/>
      <c r="O411" s="878"/>
      <c r="P411" s="878"/>
      <c r="Q411" s="878"/>
      <c r="R411" s="878"/>
      <c r="S411" s="878"/>
      <c r="T411" s="879"/>
      <c r="U411" s="894" t="s">
        <v>60</v>
      </c>
      <c r="V411" s="894"/>
      <c r="W411" s="894"/>
      <c r="X411" s="894" t="s">
        <v>3</v>
      </c>
      <c r="Y411" s="894"/>
      <c r="Z411" s="894" t="s">
        <v>61</v>
      </c>
      <c r="AA411" s="894"/>
      <c r="AB411" s="894"/>
      <c r="AC411" s="894"/>
      <c r="AD411" s="894"/>
      <c r="AE411" s="894"/>
      <c r="AF411" s="894" t="s">
        <v>39</v>
      </c>
      <c r="AG411" s="894"/>
      <c r="AH411" s="894"/>
      <c r="AI411" s="894"/>
      <c r="AJ411" s="894"/>
      <c r="AK411" s="894"/>
      <c r="AL411" s="894" t="s">
        <v>40</v>
      </c>
      <c r="AM411" s="894"/>
      <c r="AN411" s="894"/>
      <c r="AO411" s="894"/>
      <c r="AP411" s="894"/>
      <c r="AQ411" s="894"/>
      <c r="AR411" s="894" t="s">
        <v>88</v>
      </c>
      <c r="AS411" s="894"/>
      <c r="AT411" s="894"/>
      <c r="AU411" s="894"/>
      <c r="AV411" s="894"/>
      <c r="AW411" s="894"/>
      <c r="AX411" s="894"/>
      <c r="AY411" s="894"/>
      <c r="AZ411" s="873"/>
      <c r="BA411" s="150"/>
    </row>
    <row r="412" spans="1:53" s="11" customFormat="1" ht="15" hidden="1" customHeight="1" x14ac:dyDescent="0.25">
      <c r="A412" s="150"/>
      <c r="B412" s="880"/>
      <c r="C412" s="880"/>
      <c r="D412" s="880"/>
      <c r="E412" s="880"/>
      <c r="F412" s="880"/>
      <c r="G412" s="880"/>
      <c r="H412" s="880"/>
      <c r="I412" s="880"/>
      <c r="J412" s="880"/>
      <c r="K412" s="880"/>
      <c r="L412" s="880"/>
      <c r="M412" s="880"/>
      <c r="N412" s="880"/>
      <c r="O412" s="880"/>
      <c r="P412" s="880"/>
      <c r="Q412" s="880"/>
      <c r="R412" s="880"/>
      <c r="S412" s="880"/>
      <c r="T412" s="881"/>
      <c r="U412" s="894"/>
      <c r="V412" s="894"/>
      <c r="W412" s="894"/>
      <c r="X412" s="894"/>
      <c r="Y412" s="894"/>
      <c r="Z412" s="894"/>
      <c r="AA412" s="894"/>
      <c r="AB412" s="894"/>
      <c r="AC412" s="894"/>
      <c r="AD412" s="894"/>
      <c r="AE412" s="894"/>
      <c r="AF412" s="894"/>
      <c r="AG412" s="894"/>
      <c r="AH412" s="894"/>
      <c r="AI412" s="894"/>
      <c r="AJ412" s="894"/>
      <c r="AK412" s="894"/>
      <c r="AL412" s="894"/>
      <c r="AM412" s="894"/>
      <c r="AN412" s="894"/>
      <c r="AO412" s="894"/>
      <c r="AP412" s="894"/>
      <c r="AQ412" s="894"/>
      <c r="AR412" s="894"/>
      <c r="AS412" s="894"/>
      <c r="AT412" s="894"/>
      <c r="AU412" s="894"/>
      <c r="AV412" s="894"/>
      <c r="AW412" s="894"/>
      <c r="AX412" s="894"/>
      <c r="AY412" s="894"/>
      <c r="AZ412" s="873"/>
      <c r="BA412" s="150"/>
    </row>
    <row r="413" spans="1:53" s="11" customFormat="1" ht="15" hidden="1" customHeight="1" x14ac:dyDescent="0.25">
      <c r="A413" s="150"/>
      <c r="B413" s="880"/>
      <c r="C413" s="880"/>
      <c r="D413" s="880"/>
      <c r="E413" s="880"/>
      <c r="F413" s="880"/>
      <c r="G413" s="880"/>
      <c r="H413" s="880"/>
      <c r="I413" s="880"/>
      <c r="J413" s="880"/>
      <c r="K413" s="880"/>
      <c r="L413" s="880"/>
      <c r="M413" s="880"/>
      <c r="N413" s="880"/>
      <c r="O413" s="880"/>
      <c r="P413" s="880"/>
      <c r="Q413" s="880"/>
      <c r="R413" s="880"/>
      <c r="S413" s="880"/>
      <c r="T413" s="881"/>
      <c r="U413" s="894"/>
      <c r="V413" s="894"/>
      <c r="W413" s="894"/>
      <c r="X413" s="894"/>
      <c r="Y413" s="894"/>
      <c r="Z413" s="894"/>
      <c r="AA413" s="894"/>
      <c r="AB413" s="894"/>
      <c r="AC413" s="894"/>
      <c r="AD413" s="894"/>
      <c r="AE413" s="894"/>
      <c r="AF413" s="894"/>
      <c r="AG413" s="894"/>
      <c r="AH413" s="894"/>
      <c r="AI413" s="894"/>
      <c r="AJ413" s="894"/>
      <c r="AK413" s="894"/>
      <c r="AL413" s="894"/>
      <c r="AM413" s="894"/>
      <c r="AN413" s="894"/>
      <c r="AO413" s="894"/>
      <c r="AP413" s="894"/>
      <c r="AQ413" s="894"/>
      <c r="AR413" s="894"/>
      <c r="AS413" s="894"/>
      <c r="AT413" s="894"/>
      <c r="AU413" s="894"/>
      <c r="AV413" s="894"/>
      <c r="AW413" s="894"/>
      <c r="AX413" s="894"/>
      <c r="AY413" s="894"/>
      <c r="AZ413" s="873"/>
      <c r="BA413" s="150"/>
    </row>
    <row r="414" spans="1:53" s="11" customFormat="1" ht="15" hidden="1" customHeight="1" x14ac:dyDescent="0.25">
      <c r="A414" s="150"/>
      <c r="B414" s="882"/>
      <c r="C414" s="882"/>
      <c r="D414" s="882"/>
      <c r="E414" s="882"/>
      <c r="F414" s="882"/>
      <c r="G414" s="882"/>
      <c r="H414" s="882"/>
      <c r="I414" s="882"/>
      <c r="J414" s="882"/>
      <c r="K414" s="882"/>
      <c r="L414" s="882"/>
      <c r="M414" s="882"/>
      <c r="N414" s="882"/>
      <c r="O414" s="882"/>
      <c r="P414" s="882"/>
      <c r="Q414" s="882"/>
      <c r="R414" s="882"/>
      <c r="S414" s="882"/>
      <c r="T414" s="883"/>
      <c r="U414" s="894"/>
      <c r="V414" s="894"/>
      <c r="W414" s="894"/>
      <c r="X414" s="894"/>
      <c r="Y414" s="894"/>
      <c r="Z414" s="894"/>
      <c r="AA414" s="894"/>
      <c r="AB414" s="894"/>
      <c r="AC414" s="894"/>
      <c r="AD414" s="894"/>
      <c r="AE414" s="894"/>
      <c r="AF414" s="894"/>
      <c r="AG414" s="894"/>
      <c r="AH414" s="894"/>
      <c r="AI414" s="894"/>
      <c r="AJ414" s="894"/>
      <c r="AK414" s="894"/>
      <c r="AL414" s="894"/>
      <c r="AM414" s="894"/>
      <c r="AN414" s="894"/>
      <c r="AO414" s="894"/>
      <c r="AP414" s="894"/>
      <c r="AQ414" s="894"/>
      <c r="AR414" s="894"/>
      <c r="AS414" s="894"/>
      <c r="AT414" s="894"/>
      <c r="AU414" s="894"/>
      <c r="AV414" s="894"/>
      <c r="AW414" s="894"/>
      <c r="AX414" s="894"/>
      <c r="AY414" s="894"/>
      <c r="AZ414" s="873"/>
      <c r="BA414" s="150"/>
    </row>
    <row r="415" spans="1:53" s="11" customFormat="1" ht="15" hidden="1" customHeight="1" thickBot="1" x14ac:dyDescent="0.3">
      <c r="A415" s="150"/>
      <c r="B415" s="878">
        <v>1</v>
      </c>
      <c r="C415" s="878"/>
      <c r="D415" s="878"/>
      <c r="E415" s="878"/>
      <c r="F415" s="878"/>
      <c r="G415" s="878"/>
      <c r="H415" s="878"/>
      <c r="I415" s="878"/>
      <c r="J415" s="878"/>
      <c r="K415" s="878"/>
      <c r="L415" s="878"/>
      <c r="M415" s="878"/>
      <c r="N415" s="878"/>
      <c r="O415" s="878"/>
      <c r="P415" s="878"/>
      <c r="Q415" s="878"/>
      <c r="R415" s="878"/>
      <c r="S415" s="878"/>
      <c r="T415" s="879"/>
      <c r="U415" s="1126">
        <v>2</v>
      </c>
      <c r="V415" s="1126"/>
      <c r="W415" s="1126"/>
      <c r="X415" s="1126">
        <v>3</v>
      </c>
      <c r="Y415" s="1126"/>
      <c r="Z415" s="1126">
        <v>4</v>
      </c>
      <c r="AA415" s="1126"/>
      <c r="AB415" s="1126"/>
      <c r="AC415" s="1126"/>
      <c r="AD415" s="1126"/>
      <c r="AE415" s="1126"/>
      <c r="AF415" s="1126">
        <v>5</v>
      </c>
      <c r="AG415" s="1126"/>
      <c r="AH415" s="1126"/>
      <c r="AI415" s="1126"/>
      <c r="AJ415" s="1126"/>
      <c r="AK415" s="1126"/>
      <c r="AL415" s="1126">
        <v>6</v>
      </c>
      <c r="AM415" s="1126"/>
      <c r="AN415" s="1126"/>
      <c r="AO415" s="1126"/>
      <c r="AP415" s="1126"/>
      <c r="AQ415" s="1126"/>
      <c r="AR415" s="1126">
        <v>7</v>
      </c>
      <c r="AS415" s="1126"/>
      <c r="AT415" s="1126"/>
      <c r="AU415" s="1126"/>
      <c r="AV415" s="1126"/>
      <c r="AW415" s="1126"/>
      <c r="AX415" s="1126"/>
      <c r="AY415" s="1126"/>
      <c r="AZ415" s="897"/>
      <c r="BA415" s="150"/>
    </row>
    <row r="416" spans="1:53" s="11" customFormat="1" ht="18" hidden="1" customHeight="1" x14ac:dyDescent="0.25">
      <c r="A416" s="119"/>
      <c r="B416" s="1197"/>
      <c r="C416" s="988"/>
      <c r="D416" s="988"/>
      <c r="E416" s="988"/>
      <c r="F416" s="988"/>
      <c r="G416" s="988"/>
      <c r="H416" s="988"/>
      <c r="I416" s="988"/>
      <c r="J416" s="988"/>
      <c r="K416" s="988"/>
      <c r="L416" s="988"/>
      <c r="M416" s="988"/>
      <c r="N416" s="988"/>
      <c r="O416" s="988"/>
      <c r="P416" s="988"/>
      <c r="Q416" s="988"/>
      <c r="R416" s="988"/>
      <c r="S416" s="988"/>
      <c r="T416" s="989"/>
      <c r="U416" s="1198"/>
      <c r="V416" s="1198"/>
      <c r="W416" s="1198"/>
      <c r="X416" s="1087">
        <v>1</v>
      </c>
      <c r="Y416" s="1199"/>
      <c r="Z416" s="1200"/>
      <c r="AA416" s="1200"/>
      <c r="AB416" s="1200"/>
      <c r="AC416" s="1200"/>
      <c r="AD416" s="1200"/>
      <c r="AE416" s="1200"/>
      <c r="AF416" s="1198"/>
      <c r="AG416" s="1198"/>
      <c r="AH416" s="1198"/>
      <c r="AI416" s="1198"/>
      <c r="AJ416" s="1198"/>
      <c r="AK416" s="1198"/>
      <c r="AL416" s="1198"/>
      <c r="AM416" s="1198"/>
      <c r="AN416" s="1198"/>
      <c r="AO416" s="1198"/>
      <c r="AP416" s="1198"/>
      <c r="AQ416" s="1198"/>
      <c r="AR416" s="1198"/>
      <c r="AS416" s="1198"/>
      <c r="AT416" s="1198"/>
      <c r="AU416" s="1198"/>
      <c r="AV416" s="1198"/>
      <c r="AW416" s="1198"/>
      <c r="AX416" s="1198"/>
      <c r="AY416" s="1198"/>
      <c r="AZ416" s="1201"/>
      <c r="BA416" s="119"/>
    </row>
    <row r="417" spans="1:53" s="11" customFormat="1" ht="18" hidden="1" customHeight="1" x14ac:dyDescent="0.25">
      <c r="A417" s="119"/>
      <c r="B417" s="1210"/>
      <c r="C417" s="1203"/>
      <c r="D417" s="1203"/>
      <c r="E417" s="1203"/>
      <c r="F417" s="1203"/>
      <c r="G417" s="1203"/>
      <c r="H417" s="1203"/>
      <c r="I417" s="1203"/>
      <c r="J417" s="1203"/>
      <c r="K417" s="1203"/>
      <c r="L417" s="1203"/>
      <c r="M417" s="1203"/>
      <c r="N417" s="1203"/>
      <c r="O417" s="1203"/>
      <c r="P417" s="1203"/>
      <c r="Q417" s="1203"/>
      <c r="R417" s="1203"/>
      <c r="S417" s="1203"/>
      <c r="T417" s="1211"/>
      <c r="U417" s="1202"/>
      <c r="V417" s="1203"/>
      <c r="W417" s="1211"/>
      <c r="X417" s="1206">
        <v>2</v>
      </c>
      <c r="Y417" s="1212"/>
      <c r="Z417" s="1213"/>
      <c r="AA417" s="833"/>
      <c r="AB417" s="833"/>
      <c r="AC417" s="833"/>
      <c r="AD417" s="833"/>
      <c r="AE417" s="834"/>
      <c r="AF417" s="1202"/>
      <c r="AG417" s="1203"/>
      <c r="AH417" s="1203"/>
      <c r="AI417" s="1203"/>
      <c r="AJ417" s="1203"/>
      <c r="AK417" s="1211"/>
      <c r="AL417" s="1202"/>
      <c r="AM417" s="1203"/>
      <c r="AN417" s="1203"/>
      <c r="AO417" s="1203"/>
      <c r="AP417" s="1203"/>
      <c r="AQ417" s="1211"/>
      <c r="AR417" s="1202"/>
      <c r="AS417" s="1203"/>
      <c r="AT417" s="1203"/>
      <c r="AU417" s="1203"/>
      <c r="AV417" s="1203"/>
      <c r="AW417" s="1203"/>
      <c r="AX417" s="1203"/>
      <c r="AY417" s="1203"/>
      <c r="AZ417" s="1204"/>
      <c r="BA417" s="119"/>
    </row>
    <row r="418" spans="1:53" s="11" customFormat="1" ht="18" hidden="1" customHeight="1" thickBot="1" x14ac:dyDescent="0.3">
      <c r="A418" s="119"/>
      <c r="B418" s="1205"/>
      <c r="C418" s="892"/>
      <c r="D418" s="892"/>
      <c r="E418" s="892"/>
      <c r="F418" s="892"/>
      <c r="G418" s="892"/>
      <c r="H418" s="892"/>
      <c r="I418" s="892"/>
      <c r="J418" s="892"/>
      <c r="K418" s="892"/>
      <c r="L418" s="892"/>
      <c r="M418" s="892"/>
      <c r="N418" s="892"/>
      <c r="O418" s="892"/>
      <c r="P418" s="892"/>
      <c r="Q418" s="892"/>
      <c r="R418" s="892"/>
      <c r="S418" s="892"/>
      <c r="T418" s="893"/>
      <c r="U418" s="1043"/>
      <c r="V418" s="1043"/>
      <c r="W418" s="1043"/>
      <c r="X418" s="1073">
        <v>3</v>
      </c>
      <c r="Y418" s="1206"/>
      <c r="Z418" s="1207"/>
      <c r="AA418" s="1207"/>
      <c r="AB418" s="1207"/>
      <c r="AC418" s="1207"/>
      <c r="AD418" s="1207"/>
      <c r="AE418" s="1207"/>
      <c r="AF418" s="1208"/>
      <c r="AG418" s="1208"/>
      <c r="AH418" s="1208"/>
      <c r="AI418" s="1208"/>
      <c r="AJ418" s="1208"/>
      <c r="AK418" s="1208"/>
      <c r="AL418" s="1208"/>
      <c r="AM418" s="1208"/>
      <c r="AN418" s="1208"/>
      <c r="AO418" s="1208"/>
      <c r="AP418" s="1208"/>
      <c r="AQ418" s="1208"/>
      <c r="AR418" s="1208"/>
      <c r="AS418" s="1208"/>
      <c r="AT418" s="1208"/>
      <c r="AU418" s="1208"/>
      <c r="AV418" s="1208"/>
      <c r="AW418" s="1208"/>
      <c r="AX418" s="1208"/>
      <c r="AY418" s="1208"/>
      <c r="AZ418" s="1209"/>
      <c r="BA418" s="119"/>
    </row>
    <row r="419" spans="1:53" s="11" customFormat="1" ht="18" hidden="1" customHeight="1" thickBot="1" x14ac:dyDescent="0.3">
      <c r="A419" s="119"/>
      <c r="B419" s="1216" t="s">
        <v>64</v>
      </c>
      <c r="C419" s="1216"/>
      <c r="D419" s="1216"/>
      <c r="E419" s="1216"/>
      <c r="F419" s="1216"/>
      <c r="G419" s="1216"/>
      <c r="H419" s="1216"/>
      <c r="I419" s="1216"/>
      <c r="J419" s="1216"/>
      <c r="K419" s="1216"/>
      <c r="L419" s="1216"/>
      <c r="M419" s="1216"/>
      <c r="N419" s="1216"/>
      <c r="O419" s="1216"/>
      <c r="P419" s="1216"/>
      <c r="Q419" s="1216"/>
      <c r="R419" s="1216"/>
      <c r="S419" s="1216"/>
      <c r="T419" s="1216"/>
      <c r="U419" s="1216"/>
      <c r="V419" s="1216"/>
      <c r="W419" s="1217"/>
      <c r="X419" s="1081">
        <v>9000</v>
      </c>
      <c r="Y419" s="1221"/>
      <c r="Z419" s="1214" t="s">
        <v>27</v>
      </c>
      <c r="AA419" s="1214"/>
      <c r="AB419" s="1214"/>
      <c r="AC419" s="1214"/>
      <c r="AD419" s="1214"/>
      <c r="AE419" s="1214"/>
      <c r="AF419" s="1214" t="s">
        <v>24</v>
      </c>
      <c r="AG419" s="1214"/>
      <c r="AH419" s="1214"/>
      <c r="AI419" s="1214"/>
      <c r="AJ419" s="1214"/>
      <c r="AK419" s="1214"/>
      <c r="AL419" s="1214" t="s">
        <v>24</v>
      </c>
      <c r="AM419" s="1214"/>
      <c r="AN419" s="1214"/>
      <c r="AO419" s="1214"/>
      <c r="AP419" s="1214"/>
      <c r="AQ419" s="1214"/>
      <c r="AR419" s="1214"/>
      <c r="AS419" s="1214"/>
      <c r="AT419" s="1214"/>
      <c r="AU419" s="1214"/>
      <c r="AV419" s="1214"/>
      <c r="AW419" s="1214"/>
      <c r="AX419" s="1214"/>
      <c r="AY419" s="1214"/>
      <c r="AZ419" s="1215"/>
      <c r="BA419" s="119"/>
    </row>
    <row r="420" spans="1:53" s="8" customFormat="1" ht="15" hidden="1" customHeight="1" x14ac:dyDescent="0.25">
      <c r="A420" s="119"/>
      <c r="B420" s="305"/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119"/>
    </row>
    <row r="421" spans="1:53" s="8" customFormat="1" ht="12.75" customHeight="1" x14ac:dyDescent="0.25">
      <c r="A421" s="119"/>
      <c r="B421" s="1219" t="s">
        <v>399</v>
      </c>
      <c r="C421" s="1219"/>
      <c r="D421" s="1219"/>
      <c r="E421" s="1219"/>
      <c r="F421" s="1219"/>
      <c r="G421" s="1219"/>
      <c r="H421" s="1219"/>
      <c r="I421" s="1219"/>
      <c r="J421" s="1219"/>
      <c r="K421" s="1219"/>
      <c r="L421" s="1219"/>
      <c r="M421" s="1219"/>
      <c r="N421" s="1219"/>
      <c r="O421" s="1219"/>
      <c r="P421" s="1219"/>
      <c r="Q421" s="1219"/>
      <c r="R421" s="1219"/>
      <c r="S421" s="1219"/>
      <c r="T421" s="1219"/>
      <c r="U421" s="1219"/>
      <c r="V421" s="1219"/>
      <c r="W421" s="1219"/>
      <c r="X421" s="1219"/>
      <c r="Y421" s="1219"/>
      <c r="Z421" s="1219"/>
      <c r="AA421" s="1219"/>
      <c r="AB421" s="1219"/>
      <c r="AC421" s="1219"/>
      <c r="AD421" s="1219"/>
      <c r="AE421" s="1219"/>
      <c r="AF421" s="1219"/>
      <c r="AG421" s="1219"/>
      <c r="AH421" s="1219"/>
      <c r="AI421" s="1219"/>
      <c r="AJ421" s="1219"/>
      <c r="AK421" s="1219"/>
      <c r="AL421" s="1219"/>
      <c r="AM421" s="1219"/>
      <c r="AN421" s="1219"/>
      <c r="AO421" s="1219"/>
      <c r="AP421" s="1219"/>
      <c r="AQ421" s="1219"/>
      <c r="AR421" s="1219"/>
      <c r="AS421" s="1219"/>
      <c r="AT421" s="1219"/>
      <c r="AU421" s="1219"/>
      <c r="AV421" s="1219"/>
      <c r="AW421" s="1219"/>
      <c r="AX421" s="1219"/>
      <c r="AY421" s="1219"/>
      <c r="AZ421" s="1219"/>
      <c r="BA421" s="119"/>
    </row>
    <row r="422" spans="1:53" s="8" customFormat="1" ht="8.1" customHeight="1" x14ac:dyDescent="0.25">
      <c r="A422" s="150"/>
      <c r="B422" s="305"/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150"/>
    </row>
    <row r="423" spans="1:53" s="8" customFormat="1" ht="43.5" customHeight="1" x14ac:dyDescent="0.25">
      <c r="A423" s="150"/>
      <c r="B423" s="874" t="s">
        <v>206</v>
      </c>
      <c r="C423" s="874"/>
      <c r="D423" s="874"/>
      <c r="E423" s="874"/>
      <c r="F423" s="874"/>
      <c r="G423" s="874"/>
      <c r="H423" s="874"/>
      <c r="I423" s="874"/>
      <c r="J423" s="874"/>
      <c r="K423" s="874"/>
      <c r="L423" s="874"/>
      <c r="M423" s="874"/>
      <c r="N423" s="874"/>
      <c r="O423" s="874"/>
      <c r="P423" s="875"/>
      <c r="Q423" s="873" t="s">
        <v>273</v>
      </c>
      <c r="R423" s="874"/>
      <c r="S423" s="874"/>
      <c r="T423" s="874"/>
      <c r="U423" s="874"/>
      <c r="V423" s="874"/>
      <c r="W423" s="874"/>
      <c r="X423" s="874"/>
      <c r="Y423" s="874"/>
      <c r="Z423" s="874"/>
      <c r="AA423" s="874"/>
      <c r="AB423" s="875"/>
      <c r="AC423" s="873" t="s">
        <v>168</v>
      </c>
      <c r="AD423" s="874"/>
      <c r="AE423" s="874"/>
      <c r="AF423" s="874"/>
      <c r="AG423" s="874"/>
      <c r="AH423" s="874"/>
      <c r="AI423" s="874"/>
      <c r="AJ423" s="874"/>
      <c r="AK423" s="874"/>
      <c r="AL423" s="874"/>
      <c r="AM423" s="874"/>
      <c r="AN423" s="875"/>
      <c r="AO423" s="873" t="s">
        <v>169</v>
      </c>
      <c r="AP423" s="874"/>
      <c r="AQ423" s="874"/>
      <c r="AR423" s="874"/>
      <c r="AS423" s="874"/>
      <c r="AT423" s="874"/>
      <c r="AU423" s="874"/>
      <c r="AV423" s="874"/>
      <c r="AW423" s="874"/>
      <c r="AX423" s="874"/>
      <c r="AY423" s="874"/>
      <c r="AZ423" s="874"/>
      <c r="BA423" s="150"/>
    </row>
    <row r="424" spans="1:53" s="349" customFormat="1" ht="11.25" customHeight="1" thickBot="1" x14ac:dyDescent="0.25">
      <c r="A424" s="363"/>
      <c r="B424" s="1027">
        <v>1</v>
      </c>
      <c r="C424" s="1027"/>
      <c r="D424" s="1027"/>
      <c r="E424" s="1027"/>
      <c r="F424" s="1027"/>
      <c r="G424" s="1027"/>
      <c r="H424" s="1027"/>
      <c r="I424" s="1027"/>
      <c r="J424" s="1027"/>
      <c r="K424" s="1027"/>
      <c r="L424" s="1027"/>
      <c r="M424" s="1027"/>
      <c r="N424" s="1027"/>
      <c r="O424" s="1027"/>
      <c r="P424" s="1028"/>
      <c r="Q424" s="784">
        <v>2</v>
      </c>
      <c r="R424" s="785"/>
      <c r="S424" s="785"/>
      <c r="T424" s="785"/>
      <c r="U424" s="785"/>
      <c r="V424" s="785"/>
      <c r="W424" s="785"/>
      <c r="X424" s="785"/>
      <c r="Y424" s="785"/>
      <c r="Z424" s="785"/>
      <c r="AA424" s="785"/>
      <c r="AB424" s="1124"/>
      <c r="AC424" s="784">
        <v>3</v>
      </c>
      <c r="AD424" s="785"/>
      <c r="AE424" s="785"/>
      <c r="AF424" s="785"/>
      <c r="AG424" s="785"/>
      <c r="AH424" s="785"/>
      <c r="AI424" s="785"/>
      <c r="AJ424" s="785"/>
      <c r="AK424" s="785"/>
      <c r="AL424" s="785"/>
      <c r="AM424" s="785"/>
      <c r="AN424" s="1124"/>
      <c r="AO424" s="784">
        <v>4</v>
      </c>
      <c r="AP424" s="785"/>
      <c r="AQ424" s="785"/>
      <c r="AR424" s="785"/>
      <c r="AS424" s="785"/>
      <c r="AT424" s="785"/>
      <c r="AU424" s="785"/>
      <c r="AV424" s="785"/>
      <c r="AW424" s="785"/>
      <c r="AX424" s="785"/>
      <c r="AY424" s="785"/>
      <c r="AZ424" s="785"/>
      <c r="BA424" s="363"/>
    </row>
    <row r="425" spans="1:53" s="8" customFormat="1" ht="18" customHeight="1" x14ac:dyDescent="0.25">
      <c r="A425" s="150"/>
      <c r="B425" s="1029"/>
      <c r="C425" s="1029"/>
      <c r="D425" s="1029"/>
      <c r="E425" s="1029"/>
      <c r="F425" s="1029"/>
      <c r="G425" s="1029"/>
      <c r="H425" s="1029"/>
      <c r="I425" s="1029"/>
      <c r="J425" s="1029"/>
      <c r="K425" s="1029"/>
      <c r="L425" s="1029"/>
      <c r="M425" s="1029"/>
      <c r="N425" s="1029"/>
      <c r="O425" s="1029"/>
      <c r="P425" s="1029"/>
      <c r="Q425" s="1220"/>
      <c r="R425" s="1045"/>
      <c r="S425" s="1045"/>
      <c r="T425" s="1045"/>
      <c r="U425" s="1045"/>
      <c r="V425" s="1045"/>
      <c r="W425" s="1045"/>
      <c r="X425" s="1045"/>
      <c r="Y425" s="1045"/>
      <c r="Z425" s="1045"/>
      <c r="AA425" s="1045"/>
      <c r="AB425" s="1045"/>
      <c r="AC425" s="1045"/>
      <c r="AD425" s="1045"/>
      <c r="AE425" s="1045"/>
      <c r="AF425" s="1045"/>
      <c r="AG425" s="1045"/>
      <c r="AH425" s="1045"/>
      <c r="AI425" s="1045"/>
      <c r="AJ425" s="1045"/>
      <c r="AK425" s="1045"/>
      <c r="AL425" s="1045"/>
      <c r="AM425" s="1045"/>
      <c r="AN425" s="1045"/>
      <c r="AO425" s="1045"/>
      <c r="AP425" s="1045"/>
      <c r="AQ425" s="1045"/>
      <c r="AR425" s="1045"/>
      <c r="AS425" s="1045"/>
      <c r="AT425" s="1045"/>
      <c r="AU425" s="1045"/>
      <c r="AV425" s="1045"/>
      <c r="AW425" s="1045"/>
      <c r="AX425" s="1045"/>
      <c r="AY425" s="1045"/>
      <c r="AZ425" s="1046"/>
      <c r="BA425" s="119"/>
    </row>
    <row r="426" spans="1:53" s="8" customFormat="1" ht="18" customHeight="1" thickBot="1" x14ac:dyDescent="0.3">
      <c r="A426" s="150"/>
      <c r="B426" s="874"/>
      <c r="C426" s="874"/>
      <c r="D426" s="874"/>
      <c r="E426" s="874"/>
      <c r="F426" s="874"/>
      <c r="G426" s="874"/>
      <c r="H426" s="874"/>
      <c r="I426" s="874"/>
      <c r="J426" s="874"/>
      <c r="K426" s="874"/>
      <c r="L426" s="874"/>
      <c r="M426" s="874"/>
      <c r="N426" s="874"/>
      <c r="O426" s="874"/>
      <c r="P426" s="874"/>
      <c r="Q426" s="1218"/>
      <c r="R426" s="1002"/>
      <c r="S426" s="1002"/>
      <c r="T426" s="1002"/>
      <c r="U426" s="1002"/>
      <c r="V426" s="1002"/>
      <c r="W426" s="1002"/>
      <c r="X426" s="1002"/>
      <c r="Y426" s="1002"/>
      <c r="Z426" s="1002"/>
      <c r="AA426" s="1002"/>
      <c r="AB426" s="1002"/>
      <c r="AC426" s="1002"/>
      <c r="AD426" s="1002"/>
      <c r="AE426" s="1002"/>
      <c r="AF426" s="1002"/>
      <c r="AG426" s="1002"/>
      <c r="AH426" s="1002"/>
      <c r="AI426" s="1002"/>
      <c r="AJ426" s="1002"/>
      <c r="AK426" s="1002"/>
      <c r="AL426" s="1002"/>
      <c r="AM426" s="1002"/>
      <c r="AN426" s="1002"/>
      <c r="AO426" s="1002"/>
      <c r="AP426" s="1002"/>
      <c r="AQ426" s="1002"/>
      <c r="AR426" s="1002"/>
      <c r="AS426" s="1002"/>
      <c r="AT426" s="1002"/>
      <c r="AU426" s="1002"/>
      <c r="AV426" s="1002"/>
      <c r="AW426" s="1002"/>
      <c r="AX426" s="1002"/>
      <c r="AY426" s="1002"/>
      <c r="AZ426" s="1003"/>
      <c r="BA426" s="119"/>
    </row>
    <row r="427" spans="1:53" s="8" customFormat="1" ht="9.75" customHeight="1" x14ac:dyDescent="0.25">
      <c r="A427" s="119"/>
      <c r="B427" s="305"/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305"/>
      <c r="N427" s="305"/>
      <c r="O427" s="305"/>
      <c r="P427" s="305"/>
      <c r="Q427" s="305"/>
      <c r="R427" s="305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119"/>
    </row>
    <row r="428" spans="1:53" x14ac:dyDescent="0.25">
      <c r="A428" s="85"/>
      <c r="B428" s="1083" t="s">
        <v>812</v>
      </c>
      <c r="C428" s="1083"/>
      <c r="D428" s="1083"/>
      <c r="E428" s="1083"/>
      <c r="F428" s="1083"/>
      <c r="G428" s="1083"/>
      <c r="H428" s="1083"/>
      <c r="I428" s="1083"/>
      <c r="J428" s="1083"/>
      <c r="K428" s="1083"/>
      <c r="L428" s="1083"/>
      <c r="M428" s="1083"/>
      <c r="N428" s="1083"/>
      <c r="O428" s="1083"/>
      <c r="P428" s="1083"/>
      <c r="Q428" s="1083"/>
      <c r="R428" s="1083"/>
      <c r="S428" s="1083"/>
      <c r="T428" s="1083"/>
      <c r="U428" s="1083"/>
      <c r="V428" s="1083"/>
      <c r="W428" s="1083"/>
      <c r="X428" s="1083"/>
      <c r="Y428" s="1083"/>
      <c r="Z428" s="1083"/>
      <c r="AA428" s="1083"/>
      <c r="AB428" s="1083"/>
      <c r="AC428" s="1083"/>
      <c r="AD428" s="1083"/>
      <c r="AE428" s="1083"/>
      <c r="AF428" s="1083"/>
      <c r="AG428" s="1083"/>
      <c r="AH428" s="1083"/>
      <c r="AI428" s="1083"/>
      <c r="AJ428" s="1083"/>
      <c r="AK428" s="1083"/>
      <c r="AL428" s="1083"/>
      <c r="AM428" s="1083"/>
      <c r="AN428" s="1083"/>
      <c r="AO428" s="1083"/>
      <c r="AP428" s="1083"/>
      <c r="AQ428" s="1083"/>
      <c r="AR428" s="1083"/>
      <c r="AS428" s="1083"/>
      <c r="AT428" s="1083"/>
      <c r="AU428" s="1083"/>
      <c r="AV428" s="1083"/>
      <c r="AW428" s="1083"/>
      <c r="AX428" s="1083"/>
      <c r="AY428" s="1083"/>
      <c r="AZ428" s="1083"/>
      <c r="BA428" s="85"/>
    </row>
    <row r="429" spans="1:53" ht="15.75" customHeight="1" x14ac:dyDescent="0.25">
      <c r="A429" s="85"/>
      <c r="B429" s="1083" t="s">
        <v>813</v>
      </c>
      <c r="C429" s="1083"/>
      <c r="D429" s="1083"/>
      <c r="E429" s="1083"/>
      <c r="F429" s="1083"/>
      <c r="G429" s="1083"/>
      <c r="H429" s="1083"/>
      <c r="I429" s="1083"/>
      <c r="J429" s="1083"/>
      <c r="K429" s="1083"/>
      <c r="L429" s="1083"/>
      <c r="M429" s="1083"/>
      <c r="N429" s="1083"/>
      <c r="O429" s="1083"/>
      <c r="P429" s="1083"/>
      <c r="Q429" s="1083"/>
      <c r="R429" s="1083"/>
      <c r="S429" s="1083"/>
      <c r="T429" s="1083"/>
      <c r="U429" s="1083"/>
      <c r="V429" s="1083"/>
      <c r="W429" s="1083"/>
      <c r="X429" s="1083"/>
      <c r="Y429" s="1083"/>
      <c r="Z429" s="1083"/>
      <c r="AA429" s="1083"/>
      <c r="AB429" s="1083"/>
      <c r="AC429" s="1083"/>
      <c r="AD429" s="1083"/>
      <c r="AE429" s="1083"/>
      <c r="AF429" s="1083"/>
      <c r="AG429" s="1083"/>
      <c r="AH429" s="1083"/>
      <c r="AI429" s="1083"/>
      <c r="AJ429" s="1083"/>
      <c r="AK429" s="1083"/>
      <c r="AL429" s="1083"/>
      <c r="AM429" s="1083"/>
      <c r="AN429" s="1083"/>
      <c r="AO429" s="1083"/>
      <c r="AP429" s="1083"/>
      <c r="AQ429" s="1083"/>
      <c r="AR429" s="1083"/>
      <c r="AS429" s="1083"/>
      <c r="AT429" s="1083"/>
      <c r="AU429" s="1083"/>
      <c r="AV429" s="1083"/>
      <c r="AW429" s="1083"/>
      <c r="AX429" s="1083"/>
      <c r="AY429" s="1083"/>
      <c r="AZ429" s="1083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75" t="s">
        <v>2</v>
      </c>
      <c r="C431" s="894"/>
      <c r="D431" s="894"/>
      <c r="E431" s="894"/>
      <c r="F431" s="894"/>
      <c r="G431" s="894"/>
      <c r="H431" s="894"/>
      <c r="I431" s="894"/>
      <c r="J431" s="894"/>
      <c r="K431" s="894"/>
      <c r="L431" s="894"/>
      <c r="M431" s="894"/>
      <c r="N431" s="894"/>
      <c r="O431" s="894"/>
      <c r="P431" s="894"/>
      <c r="Q431" s="894"/>
      <c r="R431" s="894" t="s">
        <v>3</v>
      </c>
      <c r="S431" s="894"/>
      <c r="T431" s="894" t="s">
        <v>50</v>
      </c>
      <c r="U431" s="894"/>
      <c r="V431" s="894"/>
      <c r="W431" s="894"/>
      <c r="X431" s="894"/>
      <c r="Y431" s="894"/>
      <c r="Z431" s="894"/>
      <c r="AA431" s="894"/>
      <c r="AB431" s="894"/>
      <c r="AC431" s="894" t="s">
        <v>215</v>
      </c>
      <c r="AD431" s="894"/>
      <c r="AE431" s="894"/>
      <c r="AF431" s="894"/>
      <c r="AG431" s="894"/>
      <c r="AH431" s="894"/>
      <c r="AI431" s="894"/>
      <c r="AJ431" s="894" t="s">
        <v>40</v>
      </c>
      <c r="AK431" s="894"/>
      <c r="AL431" s="894"/>
      <c r="AM431" s="894"/>
      <c r="AN431" s="894"/>
      <c r="AO431" s="894"/>
      <c r="AP431" s="894"/>
      <c r="AQ431" s="894"/>
      <c r="AR431" s="894" t="s">
        <v>233</v>
      </c>
      <c r="AS431" s="894"/>
      <c r="AT431" s="894"/>
      <c r="AU431" s="894"/>
      <c r="AV431" s="894"/>
      <c r="AW431" s="894"/>
      <c r="AX431" s="894"/>
      <c r="AY431" s="894"/>
      <c r="AZ431" s="873"/>
      <c r="BA431" s="85"/>
    </row>
    <row r="432" spans="1:53" s="40" customFormat="1" ht="9.75" customHeight="1" x14ac:dyDescent="0.25">
      <c r="A432" s="85"/>
      <c r="B432" s="875"/>
      <c r="C432" s="894"/>
      <c r="D432" s="894"/>
      <c r="E432" s="894"/>
      <c r="F432" s="894"/>
      <c r="G432" s="894"/>
      <c r="H432" s="894"/>
      <c r="I432" s="894"/>
      <c r="J432" s="894"/>
      <c r="K432" s="894"/>
      <c r="L432" s="894"/>
      <c r="M432" s="894"/>
      <c r="N432" s="894"/>
      <c r="O432" s="894"/>
      <c r="P432" s="894"/>
      <c r="Q432" s="894"/>
      <c r="R432" s="894"/>
      <c r="S432" s="894"/>
      <c r="T432" s="894"/>
      <c r="U432" s="894"/>
      <c r="V432" s="894"/>
      <c r="W432" s="894"/>
      <c r="X432" s="894"/>
      <c r="Y432" s="894"/>
      <c r="Z432" s="894"/>
      <c r="AA432" s="894"/>
      <c r="AB432" s="894"/>
      <c r="AC432" s="894"/>
      <c r="AD432" s="894"/>
      <c r="AE432" s="894"/>
      <c r="AF432" s="894"/>
      <c r="AG432" s="894"/>
      <c r="AH432" s="894"/>
      <c r="AI432" s="894"/>
      <c r="AJ432" s="894"/>
      <c r="AK432" s="894"/>
      <c r="AL432" s="894"/>
      <c r="AM432" s="894"/>
      <c r="AN432" s="894"/>
      <c r="AO432" s="894"/>
      <c r="AP432" s="894"/>
      <c r="AQ432" s="894"/>
      <c r="AR432" s="894"/>
      <c r="AS432" s="894"/>
      <c r="AT432" s="894"/>
      <c r="AU432" s="894"/>
      <c r="AV432" s="894"/>
      <c r="AW432" s="894"/>
      <c r="AX432" s="894"/>
      <c r="AY432" s="894"/>
      <c r="AZ432" s="873"/>
      <c r="BA432" s="85"/>
    </row>
    <row r="433" spans="1:53" s="40" customFormat="1" ht="9.75" customHeight="1" x14ac:dyDescent="0.25">
      <c r="A433" s="85"/>
      <c r="B433" s="875"/>
      <c r="C433" s="894"/>
      <c r="D433" s="894"/>
      <c r="E433" s="894"/>
      <c r="F433" s="894"/>
      <c r="G433" s="894"/>
      <c r="H433" s="894"/>
      <c r="I433" s="894"/>
      <c r="J433" s="894"/>
      <c r="K433" s="894"/>
      <c r="L433" s="894"/>
      <c r="M433" s="894"/>
      <c r="N433" s="894"/>
      <c r="O433" s="894"/>
      <c r="P433" s="894"/>
      <c r="Q433" s="894"/>
      <c r="R433" s="894"/>
      <c r="S433" s="894"/>
      <c r="T433" s="894"/>
      <c r="U433" s="894"/>
      <c r="V433" s="894"/>
      <c r="W433" s="894"/>
      <c r="X433" s="894"/>
      <c r="Y433" s="894"/>
      <c r="Z433" s="894"/>
      <c r="AA433" s="894"/>
      <c r="AB433" s="894"/>
      <c r="AC433" s="894"/>
      <c r="AD433" s="894"/>
      <c r="AE433" s="894"/>
      <c r="AF433" s="894"/>
      <c r="AG433" s="894"/>
      <c r="AH433" s="894"/>
      <c r="AI433" s="894"/>
      <c r="AJ433" s="894"/>
      <c r="AK433" s="894"/>
      <c r="AL433" s="894"/>
      <c r="AM433" s="894"/>
      <c r="AN433" s="894"/>
      <c r="AO433" s="894"/>
      <c r="AP433" s="894"/>
      <c r="AQ433" s="894"/>
      <c r="AR433" s="894"/>
      <c r="AS433" s="894"/>
      <c r="AT433" s="894"/>
      <c r="AU433" s="894"/>
      <c r="AV433" s="894"/>
      <c r="AW433" s="894"/>
      <c r="AX433" s="894"/>
      <c r="AY433" s="894"/>
      <c r="AZ433" s="873"/>
      <c r="BA433" s="85"/>
    </row>
    <row r="434" spans="1:53" s="40" customFormat="1" ht="14.25" customHeight="1" x14ac:dyDescent="0.25">
      <c r="A434" s="85"/>
      <c r="B434" s="875"/>
      <c r="C434" s="894"/>
      <c r="D434" s="894"/>
      <c r="E434" s="894"/>
      <c r="F434" s="894"/>
      <c r="G434" s="894"/>
      <c r="H434" s="894"/>
      <c r="I434" s="894"/>
      <c r="J434" s="894"/>
      <c r="K434" s="894"/>
      <c r="L434" s="894"/>
      <c r="M434" s="894"/>
      <c r="N434" s="894"/>
      <c r="O434" s="894"/>
      <c r="P434" s="894"/>
      <c r="Q434" s="894"/>
      <c r="R434" s="894"/>
      <c r="S434" s="894"/>
      <c r="T434" s="894"/>
      <c r="U434" s="894"/>
      <c r="V434" s="894"/>
      <c r="W434" s="894"/>
      <c r="X434" s="894"/>
      <c r="Y434" s="894"/>
      <c r="Z434" s="894"/>
      <c r="AA434" s="894"/>
      <c r="AB434" s="894"/>
      <c r="AC434" s="894"/>
      <c r="AD434" s="894"/>
      <c r="AE434" s="894"/>
      <c r="AF434" s="894"/>
      <c r="AG434" s="894"/>
      <c r="AH434" s="894"/>
      <c r="AI434" s="894"/>
      <c r="AJ434" s="894"/>
      <c r="AK434" s="894"/>
      <c r="AL434" s="894"/>
      <c r="AM434" s="894"/>
      <c r="AN434" s="894"/>
      <c r="AO434" s="894"/>
      <c r="AP434" s="894"/>
      <c r="AQ434" s="894"/>
      <c r="AR434" s="894"/>
      <c r="AS434" s="894"/>
      <c r="AT434" s="894"/>
      <c r="AU434" s="894"/>
      <c r="AV434" s="894"/>
      <c r="AW434" s="894"/>
      <c r="AX434" s="894"/>
      <c r="AY434" s="894"/>
      <c r="AZ434" s="873"/>
      <c r="BA434" s="85"/>
    </row>
    <row r="435" spans="1:53" s="351" customFormat="1" ht="11.25" customHeight="1" thickBot="1" x14ac:dyDescent="0.25">
      <c r="A435" s="348"/>
      <c r="B435" s="1124">
        <v>1</v>
      </c>
      <c r="C435" s="775"/>
      <c r="D435" s="775"/>
      <c r="E435" s="775"/>
      <c r="F435" s="775"/>
      <c r="G435" s="775"/>
      <c r="H435" s="775"/>
      <c r="I435" s="775"/>
      <c r="J435" s="775"/>
      <c r="K435" s="775"/>
      <c r="L435" s="775"/>
      <c r="M435" s="775"/>
      <c r="N435" s="775"/>
      <c r="O435" s="775"/>
      <c r="P435" s="775"/>
      <c r="Q435" s="775"/>
      <c r="R435" s="784">
        <v>2</v>
      </c>
      <c r="S435" s="1124"/>
      <c r="T435" s="775">
        <v>3</v>
      </c>
      <c r="U435" s="775"/>
      <c r="V435" s="775"/>
      <c r="W435" s="775"/>
      <c r="X435" s="775"/>
      <c r="Y435" s="775"/>
      <c r="Z435" s="775"/>
      <c r="AA435" s="775"/>
      <c r="AB435" s="775"/>
      <c r="AC435" s="775">
        <v>4</v>
      </c>
      <c r="AD435" s="775"/>
      <c r="AE435" s="775"/>
      <c r="AF435" s="775"/>
      <c r="AG435" s="775"/>
      <c r="AH435" s="775"/>
      <c r="AI435" s="775"/>
      <c r="AJ435" s="775">
        <v>5</v>
      </c>
      <c r="AK435" s="775"/>
      <c r="AL435" s="775"/>
      <c r="AM435" s="775"/>
      <c r="AN435" s="775"/>
      <c r="AO435" s="775"/>
      <c r="AP435" s="775"/>
      <c r="AQ435" s="775"/>
      <c r="AR435" s="775">
        <v>6</v>
      </c>
      <c r="AS435" s="775"/>
      <c r="AT435" s="775"/>
      <c r="AU435" s="775"/>
      <c r="AV435" s="775"/>
      <c r="AW435" s="775"/>
      <c r="AX435" s="775"/>
      <c r="AY435" s="775"/>
      <c r="AZ435" s="784"/>
      <c r="BA435" s="348"/>
    </row>
    <row r="436" spans="1:53" s="40" customFormat="1" ht="27" customHeight="1" x14ac:dyDescent="0.25">
      <c r="A436" s="85"/>
      <c r="B436" s="977" t="s">
        <v>850</v>
      </c>
      <c r="C436" s="977"/>
      <c r="D436" s="977"/>
      <c r="E436" s="977"/>
      <c r="F436" s="977"/>
      <c r="G436" s="977"/>
      <c r="H436" s="977"/>
      <c r="I436" s="977"/>
      <c r="J436" s="977"/>
      <c r="K436" s="977"/>
      <c r="L436" s="977"/>
      <c r="M436" s="977"/>
      <c r="N436" s="977"/>
      <c r="O436" s="977"/>
      <c r="P436" s="977"/>
      <c r="Q436" s="978"/>
      <c r="R436" s="1144">
        <v>100</v>
      </c>
      <c r="S436" s="1145"/>
      <c r="T436" s="1088"/>
      <c r="U436" s="1088"/>
      <c r="V436" s="1088"/>
      <c r="W436" s="1088"/>
      <c r="X436" s="1088"/>
      <c r="Y436" s="1088"/>
      <c r="Z436" s="1088"/>
      <c r="AA436" s="1088"/>
      <c r="AB436" s="1088"/>
      <c r="AC436" s="1089"/>
      <c r="AD436" s="1089"/>
      <c r="AE436" s="1089"/>
      <c r="AF436" s="1089"/>
      <c r="AG436" s="1089"/>
      <c r="AH436" s="1089"/>
      <c r="AI436" s="1089"/>
      <c r="AJ436" s="1045"/>
      <c r="AK436" s="1045"/>
      <c r="AL436" s="1045"/>
      <c r="AM436" s="1045"/>
      <c r="AN436" s="1045"/>
      <c r="AO436" s="1045"/>
      <c r="AP436" s="1045"/>
      <c r="AQ436" s="1045"/>
      <c r="AR436" s="1045"/>
      <c r="AS436" s="1045"/>
      <c r="AT436" s="1045"/>
      <c r="AU436" s="1045"/>
      <c r="AV436" s="1045"/>
      <c r="AW436" s="1045"/>
      <c r="AX436" s="1045"/>
      <c r="AY436" s="1045"/>
      <c r="AZ436" s="1046"/>
      <c r="BA436" s="85"/>
    </row>
    <row r="437" spans="1:53" s="40" customFormat="1" ht="39" customHeight="1" x14ac:dyDescent="0.25">
      <c r="A437" s="85"/>
      <c r="B437" s="1092" t="s">
        <v>334</v>
      </c>
      <c r="C437" s="1093"/>
      <c r="D437" s="1093"/>
      <c r="E437" s="1093"/>
      <c r="F437" s="1093"/>
      <c r="G437" s="1093"/>
      <c r="H437" s="1093"/>
      <c r="I437" s="1093"/>
      <c r="J437" s="1093"/>
      <c r="K437" s="1093"/>
      <c r="L437" s="1093"/>
      <c r="M437" s="1093"/>
      <c r="N437" s="1093"/>
      <c r="O437" s="1093"/>
      <c r="P437" s="1093"/>
      <c r="Q437" s="1094"/>
      <c r="R437" s="1072">
        <v>110</v>
      </c>
      <c r="S437" s="1073"/>
      <c r="T437" s="949"/>
      <c r="U437" s="949"/>
      <c r="V437" s="949"/>
      <c r="W437" s="949"/>
      <c r="X437" s="949"/>
      <c r="Y437" s="949"/>
      <c r="Z437" s="949"/>
      <c r="AA437" s="949"/>
      <c r="AB437" s="949"/>
      <c r="AC437" s="1079"/>
      <c r="AD437" s="1079"/>
      <c r="AE437" s="1079"/>
      <c r="AF437" s="1079"/>
      <c r="AG437" s="1079"/>
      <c r="AH437" s="1079"/>
      <c r="AI437" s="1079"/>
      <c r="AJ437" s="894"/>
      <c r="AK437" s="894"/>
      <c r="AL437" s="894"/>
      <c r="AM437" s="894"/>
      <c r="AN437" s="894"/>
      <c r="AO437" s="894"/>
      <c r="AP437" s="894"/>
      <c r="AQ437" s="894"/>
      <c r="AR437" s="894"/>
      <c r="AS437" s="894"/>
      <c r="AT437" s="894"/>
      <c r="AU437" s="894"/>
      <c r="AV437" s="894"/>
      <c r="AW437" s="894"/>
      <c r="AX437" s="894"/>
      <c r="AY437" s="894"/>
      <c r="AZ437" s="1005"/>
      <c r="BA437" s="85"/>
    </row>
    <row r="438" spans="1:53" s="40" customFormat="1" ht="27" customHeight="1" x14ac:dyDescent="0.25">
      <c r="A438" s="85"/>
      <c r="B438" s="1076" t="s">
        <v>335</v>
      </c>
      <c r="C438" s="1077"/>
      <c r="D438" s="1077"/>
      <c r="E438" s="1077"/>
      <c r="F438" s="1077"/>
      <c r="G438" s="1077"/>
      <c r="H438" s="1077"/>
      <c r="I438" s="1077"/>
      <c r="J438" s="1077"/>
      <c r="K438" s="1077"/>
      <c r="L438" s="1077"/>
      <c r="M438" s="1077"/>
      <c r="N438" s="1077"/>
      <c r="O438" s="1077"/>
      <c r="P438" s="1077"/>
      <c r="Q438" s="1078"/>
      <c r="R438" s="1072">
        <v>111</v>
      </c>
      <c r="S438" s="1073"/>
      <c r="T438" s="949"/>
      <c r="U438" s="949"/>
      <c r="V438" s="949"/>
      <c r="W438" s="949"/>
      <c r="X438" s="949"/>
      <c r="Y438" s="949"/>
      <c r="Z438" s="949"/>
      <c r="AA438" s="949"/>
      <c r="AB438" s="949"/>
      <c r="AC438" s="1079"/>
      <c r="AD438" s="1079"/>
      <c r="AE438" s="1079"/>
      <c r="AF438" s="1079"/>
      <c r="AG438" s="1079"/>
      <c r="AH438" s="1079"/>
      <c r="AI438" s="1079"/>
      <c r="AJ438" s="894"/>
      <c r="AK438" s="894"/>
      <c r="AL438" s="894"/>
      <c r="AM438" s="894"/>
      <c r="AN438" s="894"/>
      <c r="AO438" s="894"/>
      <c r="AP438" s="894"/>
      <c r="AQ438" s="894"/>
      <c r="AR438" s="894"/>
      <c r="AS438" s="894"/>
      <c r="AT438" s="894"/>
      <c r="AU438" s="894"/>
      <c r="AV438" s="894"/>
      <c r="AW438" s="894"/>
      <c r="AX438" s="894"/>
      <c r="AY438" s="894"/>
      <c r="AZ438" s="1005"/>
      <c r="BA438" s="85"/>
    </row>
    <row r="439" spans="1:53" s="40" customFormat="1" ht="18" customHeight="1" thickBot="1" x14ac:dyDescent="0.3">
      <c r="A439" s="85"/>
      <c r="B439" s="1090" t="s">
        <v>336</v>
      </c>
      <c r="C439" s="1090"/>
      <c r="D439" s="1090"/>
      <c r="E439" s="1090"/>
      <c r="F439" s="1090"/>
      <c r="G439" s="1090"/>
      <c r="H439" s="1090"/>
      <c r="I439" s="1090"/>
      <c r="J439" s="1090"/>
      <c r="K439" s="1090"/>
      <c r="L439" s="1090"/>
      <c r="M439" s="1090"/>
      <c r="N439" s="1090"/>
      <c r="O439" s="1090"/>
      <c r="P439" s="1090"/>
      <c r="Q439" s="1091"/>
      <c r="R439" s="1081">
        <v>120</v>
      </c>
      <c r="S439" s="1082"/>
      <c r="T439" s="1080"/>
      <c r="U439" s="1080"/>
      <c r="V439" s="1080"/>
      <c r="W439" s="1080"/>
      <c r="X439" s="1080"/>
      <c r="Y439" s="1080"/>
      <c r="Z439" s="1080"/>
      <c r="AA439" s="1080"/>
      <c r="AB439" s="1080"/>
      <c r="AC439" s="1056"/>
      <c r="AD439" s="1056"/>
      <c r="AE439" s="1056"/>
      <c r="AF439" s="1056"/>
      <c r="AG439" s="1056"/>
      <c r="AH439" s="1056"/>
      <c r="AI439" s="1056"/>
      <c r="AJ439" s="1002"/>
      <c r="AK439" s="1002"/>
      <c r="AL439" s="1002"/>
      <c r="AM439" s="1002"/>
      <c r="AN439" s="1002"/>
      <c r="AO439" s="1002"/>
      <c r="AP439" s="1002"/>
      <c r="AQ439" s="1002"/>
      <c r="AR439" s="1002"/>
      <c r="AS439" s="1002"/>
      <c r="AT439" s="1002"/>
      <c r="AU439" s="1002"/>
      <c r="AV439" s="1002"/>
      <c r="AW439" s="1002"/>
      <c r="AX439" s="1002"/>
      <c r="AY439" s="1002"/>
      <c r="AZ439" s="1003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83" t="s">
        <v>814</v>
      </c>
      <c r="C441" s="1083"/>
      <c r="D441" s="1083"/>
      <c r="E441" s="1083"/>
      <c r="F441" s="1083"/>
      <c r="G441" s="1083"/>
      <c r="H441" s="1083"/>
      <c r="I441" s="1083"/>
      <c r="J441" s="1083"/>
      <c r="K441" s="1083"/>
      <c r="L441" s="1083"/>
      <c r="M441" s="1083"/>
      <c r="N441" s="1083"/>
      <c r="O441" s="1083"/>
      <c r="P441" s="1083"/>
      <c r="Q441" s="1083"/>
      <c r="R441" s="1083"/>
      <c r="S441" s="1083"/>
      <c r="T441" s="1083"/>
      <c r="U441" s="1083"/>
      <c r="V441" s="1083"/>
      <c r="W441" s="1083"/>
      <c r="X441" s="1083"/>
      <c r="Y441" s="1083"/>
      <c r="Z441" s="1083"/>
      <c r="AA441" s="1083"/>
      <c r="AB441" s="1083"/>
      <c r="AC441" s="1083"/>
      <c r="AD441" s="1083"/>
      <c r="AE441" s="1083"/>
      <c r="AF441" s="1083"/>
      <c r="AG441" s="1083"/>
      <c r="AH441" s="1083"/>
      <c r="AI441" s="1083"/>
      <c r="AJ441" s="1083"/>
      <c r="AK441" s="1083"/>
      <c r="AL441" s="1083"/>
      <c r="AM441" s="1083"/>
      <c r="AN441" s="1083"/>
      <c r="AO441" s="1083"/>
      <c r="AP441" s="1083"/>
      <c r="AQ441" s="1083"/>
      <c r="AR441" s="1083"/>
      <c r="AS441" s="1083"/>
      <c r="AT441" s="1083"/>
      <c r="AU441" s="1083"/>
      <c r="AV441" s="1083"/>
      <c r="AW441" s="1083"/>
      <c r="AX441" s="1083"/>
      <c r="AY441" s="1083"/>
      <c r="AZ441" s="1083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75" t="s">
        <v>2</v>
      </c>
      <c r="C443" s="894"/>
      <c r="D443" s="894"/>
      <c r="E443" s="894"/>
      <c r="F443" s="894"/>
      <c r="G443" s="894"/>
      <c r="H443" s="894"/>
      <c r="I443" s="894"/>
      <c r="J443" s="894"/>
      <c r="K443" s="894"/>
      <c r="L443" s="894"/>
      <c r="M443" s="894"/>
      <c r="N443" s="894"/>
      <c r="O443" s="894"/>
      <c r="P443" s="894"/>
      <c r="Q443" s="894"/>
      <c r="R443" s="894" t="s">
        <v>3</v>
      </c>
      <c r="S443" s="894"/>
      <c r="T443" s="894" t="s">
        <v>50</v>
      </c>
      <c r="U443" s="894"/>
      <c r="V443" s="894"/>
      <c r="W443" s="894"/>
      <c r="X443" s="894"/>
      <c r="Y443" s="894"/>
      <c r="Z443" s="894"/>
      <c r="AA443" s="894"/>
      <c r="AB443" s="894"/>
      <c r="AC443" s="894" t="s">
        <v>215</v>
      </c>
      <c r="AD443" s="894"/>
      <c r="AE443" s="894"/>
      <c r="AF443" s="894"/>
      <c r="AG443" s="894"/>
      <c r="AH443" s="894"/>
      <c r="AI443" s="894"/>
      <c r="AJ443" s="894" t="s">
        <v>40</v>
      </c>
      <c r="AK443" s="894"/>
      <c r="AL443" s="894"/>
      <c r="AM443" s="894"/>
      <c r="AN443" s="894"/>
      <c r="AO443" s="894"/>
      <c r="AP443" s="894"/>
      <c r="AQ443" s="894"/>
      <c r="AR443" s="894" t="s">
        <v>233</v>
      </c>
      <c r="AS443" s="894"/>
      <c r="AT443" s="894"/>
      <c r="AU443" s="894"/>
      <c r="AV443" s="894"/>
      <c r="AW443" s="894"/>
      <c r="AX443" s="894"/>
      <c r="AY443" s="894"/>
      <c r="AZ443" s="873"/>
      <c r="BA443" s="85"/>
    </row>
    <row r="444" spans="1:53" s="40" customFormat="1" ht="9.75" customHeight="1" x14ac:dyDescent="0.25">
      <c r="A444" s="85"/>
      <c r="B444" s="875"/>
      <c r="C444" s="894"/>
      <c r="D444" s="894"/>
      <c r="E444" s="894"/>
      <c r="F444" s="894"/>
      <c r="G444" s="894"/>
      <c r="H444" s="894"/>
      <c r="I444" s="894"/>
      <c r="J444" s="894"/>
      <c r="K444" s="894"/>
      <c r="L444" s="894"/>
      <c r="M444" s="894"/>
      <c r="N444" s="894"/>
      <c r="O444" s="894"/>
      <c r="P444" s="894"/>
      <c r="Q444" s="894"/>
      <c r="R444" s="894"/>
      <c r="S444" s="894"/>
      <c r="T444" s="894"/>
      <c r="U444" s="894"/>
      <c r="V444" s="894"/>
      <c r="W444" s="894"/>
      <c r="X444" s="894"/>
      <c r="Y444" s="894"/>
      <c r="Z444" s="894"/>
      <c r="AA444" s="894"/>
      <c r="AB444" s="894"/>
      <c r="AC444" s="894"/>
      <c r="AD444" s="894"/>
      <c r="AE444" s="894"/>
      <c r="AF444" s="894"/>
      <c r="AG444" s="894"/>
      <c r="AH444" s="894"/>
      <c r="AI444" s="894"/>
      <c r="AJ444" s="894"/>
      <c r="AK444" s="894"/>
      <c r="AL444" s="894"/>
      <c r="AM444" s="894"/>
      <c r="AN444" s="894"/>
      <c r="AO444" s="894"/>
      <c r="AP444" s="894"/>
      <c r="AQ444" s="894"/>
      <c r="AR444" s="894"/>
      <c r="AS444" s="894"/>
      <c r="AT444" s="894"/>
      <c r="AU444" s="894"/>
      <c r="AV444" s="894"/>
      <c r="AW444" s="894"/>
      <c r="AX444" s="894"/>
      <c r="AY444" s="894"/>
      <c r="AZ444" s="873"/>
      <c r="BA444" s="85"/>
    </row>
    <row r="445" spans="1:53" s="40" customFormat="1" ht="9.75" customHeight="1" x14ac:dyDescent="0.25">
      <c r="A445" s="85"/>
      <c r="B445" s="875"/>
      <c r="C445" s="894"/>
      <c r="D445" s="894"/>
      <c r="E445" s="894"/>
      <c r="F445" s="894"/>
      <c r="G445" s="894"/>
      <c r="H445" s="894"/>
      <c r="I445" s="894"/>
      <c r="J445" s="894"/>
      <c r="K445" s="894"/>
      <c r="L445" s="894"/>
      <c r="M445" s="894"/>
      <c r="N445" s="894"/>
      <c r="O445" s="894"/>
      <c r="P445" s="894"/>
      <c r="Q445" s="894"/>
      <c r="R445" s="894"/>
      <c r="S445" s="894"/>
      <c r="T445" s="894"/>
      <c r="U445" s="894"/>
      <c r="V445" s="894"/>
      <c r="W445" s="894"/>
      <c r="X445" s="894"/>
      <c r="Y445" s="894"/>
      <c r="Z445" s="894"/>
      <c r="AA445" s="894"/>
      <c r="AB445" s="894"/>
      <c r="AC445" s="894"/>
      <c r="AD445" s="894"/>
      <c r="AE445" s="894"/>
      <c r="AF445" s="894"/>
      <c r="AG445" s="894"/>
      <c r="AH445" s="894"/>
      <c r="AI445" s="894"/>
      <c r="AJ445" s="894"/>
      <c r="AK445" s="894"/>
      <c r="AL445" s="894"/>
      <c r="AM445" s="894"/>
      <c r="AN445" s="894"/>
      <c r="AO445" s="894"/>
      <c r="AP445" s="894"/>
      <c r="AQ445" s="894"/>
      <c r="AR445" s="894"/>
      <c r="AS445" s="894"/>
      <c r="AT445" s="894"/>
      <c r="AU445" s="894"/>
      <c r="AV445" s="894"/>
      <c r="AW445" s="894"/>
      <c r="AX445" s="894"/>
      <c r="AY445" s="894"/>
      <c r="AZ445" s="873"/>
      <c r="BA445" s="85"/>
    </row>
    <row r="446" spans="1:53" s="40" customFormat="1" ht="9.75" customHeight="1" x14ac:dyDescent="0.25">
      <c r="A446" s="85"/>
      <c r="B446" s="875"/>
      <c r="C446" s="894"/>
      <c r="D446" s="894"/>
      <c r="E446" s="894"/>
      <c r="F446" s="894"/>
      <c r="G446" s="894"/>
      <c r="H446" s="894"/>
      <c r="I446" s="894"/>
      <c r="J446" s="894"/>
      <c r="K446" s="894"/>
      <c r="L446" s="894"/>
      <c r="M446" s="894"/>
      <c r="N446" s="894"/>
      <c r="O446" s="894"/>
      <c r="P446" s="894"/>
      <c r="Q446" s="894"/>
      <c r="R446" s="894"/>
      <c r="S446" s="894"/>
      <c r="T446" s="894"/>
      <c r="U446" s="894"/>
      <c r="V446" s="894"/>
      <c r="W446" s="894"/>
      <c r="X446" s="894"/>
      <c r="Y446" s="894"/>
      <c r="Z446" s="894"/>
      <c r="AA446" s="894"/>
      <c r="AB446" s="894"/>
      <c r="AC446" s="894"/>
      <c r="AD446" s="894"/>
      <c r="AE446" s="894"/>
      <c r="AF446" s="894"/>
      <c r="AG446" s="894"/>
      <c r="AH446" s="894"/>
      <c r="AI446" s="894"/>
      <c r="AJ446" s="894"/>
      <c r="AK446" s="894"/>
      <c r="AL446" s="894"/>
      <c r="AM446" s="894"/>
      <c r="AN446" s="894"/>
      <c r="AO446" s="894"/>
      <c r="AP446" s="894"/>
      <c r="AQ446" s="894"/>
      <c r="AR446" s="894"/>
      <c r="AS446" s="894"/>
      <c r="AT446" s="894"/>
      <c r="AU446" s="894"/>
      <c r="AV446" s="894"/>
      <c r="AW446" s="894"/>
      <c r="AX446" s="894"/>
      <c r="AY446" s="894"/>
      <c r="AZ446" s="873"/>
      <c r="BA446" s="85"/>
    </row>
    <row r="447" spans="1:53" s="351" customFormat="1" ht="11.25" customHeight="1" thickBot="1" x14ac:dyDescent="0.25">
      <c r="A447" s="348"/>
      <c r="B447" s="1124">
        <v>1</v>
      </c>
      <c r="C447" s="775"/>
      <c r="D447" s="775"/>
      <c r="E447" s="775"/>
      <c r="F447" s="775"/>
      <c r="G447" s="775"/>
      <c r="H447" s="775"/>
      <c r="I447" s="775"/>
      <c r="J447" s="775"/>
      <c r="K447" s="775"/>
      <c r="L447" s="775"/>
      <c r="M447" s="775"/>
      <c r="N447" s="775"/>
      <c r="O447" s="775"/>
      <c r="P447" s="775"/>
      <c r="Q447" s="775"/>
      <c r="R447" s="784">
        <v>2</v>
      </c>
      <c r="S447" s="1124"/>
      <c r="T447" s="775">
        <v>3</v>
      </c>
      <c r="U447" s="775"/>
      <c r="V447" s="775"/>
      <c r="W447" s="775"/>
      <c r="X447" s="775"/>
      <c r="Y447" s="775"/>
      <c r="Z447" s="775"/>
      <c r="AA447" s="775"/>
      <c r="AB447" s="775"/>
      <c r="AC447" s="775">
        <v>4</v>
      </c>
      <c r="AD447" s="775"/>
      <c r="AE447" s="775"/>
      <c r="AF447" s="775"/>
      <c r="AG447" s="775"/>
      <c r="AH447" s="775"/>
      <c r="AI447" s="775"/>
      <c r="AJ447" s="775">
        <v>5</v>
      </c>
      <c r="AK447" s="775"/>
      <c r="AL447" s="775"/>
      <c r="AM447" s="775"/>
      <c r="AN447" s="775"/>
      <c r="AO447" s="775"/>
      <c r="AP447" s="775"/>
      <c r="AQ447" s="775"/>
      <c r="AR447" s="775">
        <v>6</v>
      </c>
      <c r="AS447" s="775"/>
      <c r="AT447" s="775"/>
      <c r="AU447" s="775"/>
      <c r="AV447" s="775"/>
      <c r="AW447" s="775"/>
      <c r="AX447" s="775"/>
      <c r="AY447" s="775"/>
      <c r="AZ447" s="784"/>
      <c r="BA447" s="348"/>
    </row>
    <row r="448" spans="1:53" s="40" customFormat="1" ht="25.5" customHeight="1" x14ac:dyDescent="0.25">
      <c r="A448" s="85"/>
      <c r="B448" s="977" t="s">
        <v>850</v>
      </c>
      <c r="C448" s="977"/>
      <c r="D448" s="977"/>
      <c r="E448" s="977"/>
      <c r="F448" s="977"/>
      <c r="G448" s="977"/>
      <c r="H448" s="977"/>
      <c r="I448" s="977"/>
      <c r="J448" s="977"/>
      <c r="K448" s="977"/>
      <c r="L448" s="977"/>
      <c r="M448" s="977"/>
      <c r="N448" s="977"/>
      <c r="O448" s="977"/>
      <c r="P448" s="977"/>
      <c r="Q448" s="978"/>
      <c r="R448" s="1086">
        <v>100</v>
      </c>
      <c r="S448" s="1087"/>
      <c r="T448" s="1088"/>
      <c r="U448" s="1088"/>
      <c r="V448" s="1088"/>
      <c r="W448" s="1088"/>
      <c r="X448" s="1088"/>
      <c r="Y448" s="1088"/>
      <c r="Z448" s="1088"/>
      <c r="AA448" s="1088"/>
      <c r="AB448" s="1088"/>
      <c r="AC448" s="1089"/>
      <c r="AD448" s="1089"/>
      <c r="AE448" s="1089"/>
      <c r="AF448" s="1089"/>
      <c r="AG448" s="1089"/>
      <c r="AH448" s="1089"/>
      <c r="AI448" s="1089"/>
      <c r="AJ448" s="1045"/>
      <c r="AK448" s="1045"/>
      <c r="AL448" s="1045"/>
      <c r="AM448" s="1045"/>
      <c r="AN448" s="1045"/>
      <c r="AO448" s="1045"/>
      <c r="AP448" s="1045"/>
      <c r="AQ448" s="1045"/>
      <c r="AR448" s="1045"/>
      <c r="AS448" s="1045"/>
      <c r="AT448" s="1045"/>
      <c r="AU448" s="1045"/>
      <c r="AV448" s="1045"/>
      <c r="AW448" s="1045"/>
      <c r="AX448" s="1045"/>
      <c r="AY448" s="1045"/>
      <c r="AZ448" s="1046"/>
      <c r="BA448" s="85"/>
    </row>
    <row r="449" spans="1:53" s="40" customFormat="1" ht="40.5" customHeight="1" x14ac:dyDescent="0.25">
      <c r="A449" s="85"/>
      <c r="B449" s="1092" t="s">
        <v>334</v>
      </c>
      <c r="C449" s="1093"/>
      <c r="D449" s="1093"/>
      <c r="E449" s="1093"/>
      <c r="F449" s="1093"/>
      <c r="G449" s="1093"/>
      <c r="H449" s="1093"/>
      <c r="I449" s="1093"/>
      <c r="J449" s="1093"/>
      <c r="K449" s="1093"/>
      <c r="L449" s="1093"/>
      <c r="M449" s="1093"/>
      <c r="N449" s="1093"/>
      <c r="O449" s="1093"/>
      <c r="P449" s="1093"/>
      <c r="Q449" s="1094"/>
      <c r="R449" s="1072">
        <v>110</v>
      </c>
      <c r="S449" s="1073"/>
      <c r="T449" s="949"/>
      <c r="U449" s="949"/>
      <c r="V449" s="949"/>
      <c r="W449" s="949"/>
      <c r="X449" s="949"/>
      <c r="Y449" s="949"/>
      <c r="Z449" s="949"/>
      <c r="AA449" s="949"/>
      <c r="AB449" s="949"/>
      <c r="AC449" s="1079"/>
      <c r="AD449" s="1079"/>
      <c r="AE449" s="1079"/>
      <c r="AF449" s="1079"/>
      <c r="AG449" s="1079"/>
      <c r="AH449" s="1079"/>
      <c r="AI449" s="1079"/>
      <c r="AJ449" s="894"/>
      <c r="AK449" s="894"/>
      <c r="AL449" s="894"/>
      <c r="AM449" s="894"/>
      <c r="AN449" s="894"/>
      <c r="AO449" s="894"/>
      <c r="AP449" s="894"/>
      <c r="AQ449" s="894"/>
      <c r="AR449" s="894"/>
      <c r="AS449" s="894"/>
      <c r="AT449" s="894"/>
      <c r="AU449" s="894"/>
      <c r="AV449" s="894"/>
      <c r="AW449" s="894"/>
      <c r="AX449" s="894"/>
      <c r="AY449" s="894"/>
      <c r="AZ449" s="1005"/>
      <c r="BA449" s="85"/>
    </row>
    <row r="450" spans="1:53" s="40" customFormat="1" ht="32.1" customHeight="1" x14ac:dyDescent="0.25">
      <c r="A450" s="85"/>
      <c r="B450" s="1076" t="s">
        <v>335</v>
      </c>
      <c r="C450" s="1077"/>
      <c r="D450" s="1077"/>
      <c r="E450" s="1077"/>
      <c r="F450" s="1077"/>
      <c r="G450" s="1077"/>
      <c r="H450" s="1077"/>
      <c r="I450" s="1077"/>
      <c r="J450" s="1077"/>
      <c r="K450" s="1077"/>
      <c r="L450" s="1077"/>
      <c r="M450" s="1077"/>
      <c r="N450" s="1077"/>
      <c r="O450" s="1077"/>
      <c r="P450" s="1077"/>
      <c r="Q450" s="1078"/>
      <c r="R450" s="1072">
        <v>111</v>
      </c>
      <c r="S450" s="1073"/>
      <c r="T450" s="949"/>
      <c r="U450" s="949"/>
      <c r="V450" s="949"/>
      <c r="W450" s="949"/>
      <c r="X450" s="949"/>
      <c r="Y450" s="949"/>
      <c r="Z450" s="949"/>
      <c r="AA450" s="949"/>
      <c r="AB450" s="949"/>
      <c r="AC450" s="1079"/>
      <c r="AD450" s="1079"/>
      <c r="AE450" s="1079"/>
      <c r="AF450" s="1079"/>
      <c r="AG450" s="1079"/>
      <c r="AH450" s="1079"/>
      <c r="AI450" s="1079"/>
      <c r="AJ450" s="894"/>
      <c r="AK450" s="894"/>
      <c r="AL450" s="894"/>
      <c r="AM450" s="894"/>
      <c r="AN450" s="894"/>
      <c r="AO450" s="894"/>
      <c r="AP450" s="894"/>
      <c r="AQ450" s="894"/>
      <c r="AR450" s="894"/>
      <c r="AS450" s="894"/>
      <c r="AT450" s="894"/>
      <c r="AU450" s="894"/>
      <c r="AV450" s="894"/>
      <c r="AW450" s="894"/>
      <c r="AX450" s="894"/>
      <c r="AY450" s="894"/>
      <c r="AZ450" s="1005"/>
      <c r="BA450" s="85"/>
    </row>
    <row r="451" spans="1:53" s="40" customFormat="1" ht="18" customHeight="1" thickBot="1" x14ac:dyDescent="0.3">
      <c r="A451" s="85"/>
      <c r="B451" s="1090" t="s">
        <v>336</v>
      </c>
      <c r="C451" s="1090"/>
      <c r="D451" s="1090"/>
      <c r="E451" s="1090"/>
      <c r="F451" s="1090"/>
      <c r="G451" s="1090"/>
      <c r="H451" s="1090"/>
      <c r="I451" s="1090"/>
      <c r="J451" s="1090"/>
      <c r="K451" s="1090"/>
      <c r="L451" s="1090"/>
      <c r="M451" s="1090"/>
      <c r="N451" s="1090"/>
      <c r="O451" s="1090"/>
      <c r="P451" s="1090"/>
      <c r="Q451" s="1091"/>
      <c r="R451" s="1081">
        <v>120</v>
      </c>
      <c r="S451" s="1082"/>
      <c r="T451" s="1080"/>
      <c r="U451" s="1080"/>
      <c r="V451" s="1080"/>
      <c r="W451" s="1080"/>
      <c r="X451" s="1080"/>
      <c r="Y451" s="1080"/>
      <c r="Z451" s="1080"/>
      <c r="AA451" s="1080"/>
      <c r="AB451" s="1080"/>
      <c r="AC451" s="1056"/>
      <c r="AD451" s="1056"/>
      <c r="AE451" s="1056"/>
      <c r="AF451" s="1056"/>
      <c r="AG451" s="1056"/>
      <c r="AH451" s="1056"/>
      <c r="AI451" s="1056"/>
      <c r="AJ451" s="1002"/>
      <c r="AK451" s="1002"/>
      <c r="AL451" s="1002"/>
      <c r="AM451" s="1002"/>
      <c r="AN451" s="1002"/>
      <c r="AO451" s="1002"/>
      <c r="AP451" s="1002"/>
      <c r="AQ451" s="1002"/>
      <c r="AR451" s="1002"/>
      <c r="AS451" s="1002"/>
      <c r="AT451" s="1002"/>
      <c r="AU451" s="1002"/>
      <c r="AV451" s="1002"/>
      <c r="AW451" s="1002"/>
      <c r="AX451" s="1002"/>
      <c r="AY451" s="1002"/>
      <c r="AZ451" s="1003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83" t="s">
        <v>816</v>
      </c>
      <c r="C453" s="1083"/>
      <c r="D453" s="1083"/>
      <c r="E453" s="1083"/>
      <c r="F453" s="1083"/>
      <c r="G453" s="1083"/>
      <c r="H453" s="1083"/>
      <c r="I453" s="1083"/>
      <c r="J453" s="1083"/>
      <c r="K453" s="1083"/>
      <c r="L453" s="1083"/>
      <c r="M453" s="1083"/>
      <c r="N453" s="1083"/>
      <c r="O453" s="1083"/>
      <c r="P453" s="1083"/>
      <c r="Q453" s="1083"/>
      <c r="R453" s="1083"/>
      <c r="S453" s="1083"/>
      <c r="T453" s="1083"/>
      <c r="U453" s="1083"/>
      <c r="V453" s="1083"/>
      <c r="W453" s="1083"/>
      <c r="X453" s="1083"/>
      <c r="Y453" s="1083"/>
      <c r="Z453" s="1083"/>
      <c r="AA453" s="1083"/>
      <c r="AB453" s="1083"/>
      <c r="AC453" s="1083"/>
      <c r="AD453" s="1083"/>
      <c r="AE453" s="1083"/>
      <c r="AF453" s="1083"/>
      <c r="AG453" s="1083"/>
      <c r="AH453" s="1083"/>
      <c r="AI453" s="1083"/>
      <c r="AJ453" s="1083"/>
      <c r="AK453" s="1083"/>
      <c r="AL453" s="1083"/>
      <c r="AM453" s="1083"/>
      <c r="AN453" s="1083"/>
      <c r="AO453" s="1083"/>
      <c r="AP453" s="1083"/>
      <c r="AQ453" s="1083"/>
      <c r="AR453" s="1083"/>
      <c r="AS453" s="1083"/>
      <c r="AT453" s="1083"/>
      <c r="AU453" s="1083"/>
      <c r="AV453" s="1083"/>
      <c r="AW453" s="1083"/>
      <c r="AX453" s="1083"/>
      <c r="AY453" s="1083"/>
      <c r="AZ453" s="1083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75" t="s">
        <v>2</v>
      </c>
      <c r="C455" s="894"/>
      <c r="D455" s="894"/>
      <c r="E455" s="894"/>
      <c r="F455" s="894"/>
      <c r="G455" s="894"/>
      <c r="H455" s="894"/>
      <c r="I455" s="894"/>
      <c r="J455" s="894"/>
      <c r="K455" s="894"/>
      <c r="L455" s="894"/>
      <c r="M455" s="894"/>
      <c r="N455" s="894"/>
      <c r="O455" s="894"/>
      <c r="P455" s="894"/>
      <c r="Q455" s="894"/>
      <c r="R455" s="894" t="s">
        <v>3</v>
      </c>
      <c r="S455" s="894"/>
      <c r="T455" s="894" t="s">
        <v>50</v>
      </c>
      <c r="U455" s="894"/>
      <c r="V455" s="894"/>
      <c r="W455" s="894"/>
      <c r="X455" s="894"/>
      <c r="Y455" s="894"/>
      <c r="Z455" s="894"/>
      <c r="AA455" s="894"/>
      <c r="AB455" s="894"/>
      <c r="AC455" s="894" t="s">
        <v>215</v>
      </c>
      <c r="AD455" s="894"/>
      <c r="AE455" s="894"/>
      <c r="AF455" s="894"/>
      <c r="AG455" s="894"/>
      <c r="AH455" s="894"/>
      <c r="AI455" s="894"/>
      <c r="AJ455" s="894" t="s">
        <v>40</v>
      </c>
      <c r="AK455" s="894"/>
      <c r="AL455" s="894"/>
      <c r="AM455" s="894"/>
      <c r="AN455" s="894"/>
      <c r="AO455" s="894"/>
      <c r="AP455" s="894"/>
      <c r="AQ455" s="894"/>
      <c r="AR455" s="894" t="s">
        <v>233</v>
      </c>
      <c r="AS455" s="894"/>
      <c r="AT455" s="894"/>
      <c r="AU455" s="894"/>
      <c r="AV455" s="894"/>
      <c r="AW455" s="894"/>
      <c r="AX455" s="894"/>
      <c r="AY455" s="894"/>
      <c r="AZ455" s="873"/>
      <c r="BA455" s="85"/>
    </row>
    <row r="456" spans="1:53" s="40" customFormat="1" ht="9.75" customHeight="1" x14ac:dyDescent="0.25">
      <c r="A456" s="85"/>
      <c r="B456" s="875"/>
      <c r="C456" s="894"/>
      <c r="D456" s="894"/>
      <c r="E456" s="894"/>
      <c r="F456" s="894"/>
      <c r="G456" s="894"/>
      <c r="H456" s="894"/>
      <c r="I456" s="894"/>
      <c r="J456" s="894"/>
      <c r="K456" s="894"/>
      <c r="L456" s="894"/>
      <c r="M456" s="894"/>
      <c r="N456" s="894"/>
      <c r="O456" s="894"/>
      <c r="P456" s="894"/>
      <c r="Q456" s="894"/>
      <c r="R456" s="894"/>
      <c r="S456" s="894"/>
      <c r="T456" s="894"/>
      <c r="U456" s="894"/>
      <c r="V456" s="894"/>
      <c r="W456" s="894"/>
      <c r="X456" s="894"/>
      <c r="Y456" s="894"/>
      <c r="Z456" s="894"/>
      <c r="AA456" s="894"/>
      <c r="AB456" s="894"/>
      <c r="AC456" s="894"/>
      <c r="AD456" s="894"/>
      <c r="AE456" s="894"/>
      <c r="AF456" s="894"/>
      <c r="AG456" s="894"/>
      <c r="AH456" s="894"/>
      <c r="AI456" s="894"/>
      <c r="AJ456" s="894"/>
      <c r="AK456" s="894"/>
      <c r="AL456" s="894"/>
      <c r="AM456" s="894"/>
      <c r="AN456" s="894"/>
      <c r="AO456" s="894"/>
      <c r="AP456" s="894"/>
      <c r="AQ456" s="894"/>
      <c r="AR456" s="894"/>
      <c r="AS456" s="894"/>
      <c r="AT456" s="894"/>
      <c r="AU456" s="894"/>
      <c r="AV456" s="894"/>
      <c r="AW456" s="894"/>
      <c r="AX456" s="894"/>
      <c r="AY456" s="894"/>
      <c r="AZ456" s="873"/>
      <c r="BA456" s="85"/>
    </row>
    <row r="457" spans="1:53" s="40" customFormat="1" ht="9.75" customHeight="1" x14ac:dyDescent="0.25">
      <c r="A457" s="85"/>
      <c r="B457" s="875"/>
      <c r="C457" s="894"/>
      <c r="D457" s="894"/>
      <c r="E457" s="894"/>
      <c r="F457" s="894"/>
      <c r="G457" s="894"/>
      <c r="H457" s="894"/>
      <c r="I457" s="894"/>
      <c r="J457" s="894"/>
      <c r="K457" s="894"/>
      <c r="L457" s="894"/>
      <c r="M457" s="894"/>
      <c r="N457" s="894"/>
      <c r="O457" s="894"/>
      <c r="P457" s="894"/>
      <c r="Q457" s="894"/>
      <c r="R457" s="894"/>
      <c r="S457" s="894"/>
      <c r="T457" s="894"/>
      <c r="U457" s="894"/>
      <c r="V457" s="894"/>
      <c r="W457" s="894"/>
      <c r="X457" s="894"/>
      <c r="Y457" s="894"/>
      <c r="Z457" s="894"/>
      <c r="AA457" s="894"/>
      <c r="AB457" s="894"/>
      <c r="AC457" s="894"/>
      <c r="AD457" s="894"/>
      <c r="AE457" s="894"/>
      <c r="AF457" s="894"/>
      <c r="AG457" s="894"/>
      <c r="AH457" s="894"/>
      <c r="AI457" s="894"/>
      <c r="AJ457" s="894"/>
      <c r="AK457" s="894"/>
      <c r="AL457" s="894"/>
      <c r="AM457" s="894"/>
      <c r="AN457" s="894"/>
      <c r="AO457" s="894"/>
      <c r="AP457" s="894"/>
      <c r="AQ457" s="894"/>
      <c r="AR457" s="894"/>
      <c r="AS457" s="894"/>
      <c r="AT457" s="894"/>
      <c r="AU457" s="894"/>
      <c r="AV457" s="894"/>
      <c r="AW457" s="894"/>
      <c r="AX457" s="894"/>
      <c r="AY457" s="894"/>
      <c r="AZ457" s="873"/>
      <c r="BA457" s="85"/>
    </row>
    <row r="458" spans="1:53" s="40" customFormat="1" ht="9.75" customHeight="1" x14ac:dyDescent="0.25">
      <c r="A458" s="85"/>
      <c r="B458" s="875"/>
      <c r="C458" s="894"/>
      <c r="D458" s="894"/>
      <c r="E458" s="894"/>
      <c r="F458" s="894"/>
      <c r="G458" s="894"/>
      <c r="H458" s="894"/>
      <c r="I458" s="894"/>
      <c r="J458" s="894"/>
      <c r="K458" s="894"/>
      <c r="L458" s="894"/>
      <c r="M458" s="894"/>
      <c r="N458" s="894"/>
      <c r="O458" s="894"/>
      <c r="P458" s="894"/>
      <c r="Q458" s="894"/>
      <c r="R458" s="894"/>
      <c r="S458" s="894"/>
      <c r="T458" s="894"/>
      <c r="U458" s="894"/>
      <c r="V458" s="894"/>
      <c r="W458" s="894"/>
      <c r="X458" s="894"/>
      <c r="Y458" s="894"/>
      <c r="Z458" s="894"/>
      <c r="AA458" s="894"/>
      <c r="AB458" s="894"/>
      <c r="AC458" s="894"/>
      <c r="AD458" s="894"/>
      <c r="AE458" s="894"/>
      <c r="AF458" s="894"/>
      <c r="AG458" s="894"/>
      <c r="AH458" s="894"/>
      <c r="AI458" s="894"/>
      <c r="AJ458" s="894"/>
      <c r="AK458" s="894"/>
      <c r="AL458" s="894"/>
      <c r="AM458" s="894"/>
      <c r="AN458" s="894"/>
      <c r="AO458" s="894"/>
      <c r="AP458" s="894"/>
      <c r="AQ458" s="894"/>
      <c r="AR458" s="894"/>
      <c r="AS458" s="894"/>
      <c r="AT458" s="894"/>
      <c r="AU458" s="894"/>
      <c r="AV458" s="894"/>
      <c r="AW458" s="894"/>
      <c r="AX458" s="894"/>
      <c r="AY458" s="894"/>
      <c r="AZ458" s="873"/>
      <c r="BA458" s="85"/>
    </row>
    <row r="459" spans="1:53" s="351" customFormat="1" ht="11.25" customHeight="1" thickBot="1" x14ac:dyDescent="0.25">
      <c r="A459" s="348"/>
      <c r="B459" s="1124">
        <v>1</v>
      </c>
      <c r="C459" s="775"/>
      <c r="D459" s="775"/>
      <c r="E459" s="775"/>
      <c r="F459" s="775"/>
      <c r="G459" s="775"/>
      <c r="H459" s="775"/>
      <c r="I459" s="775"/>
      <c r="J459" s="775"/>
      <c r="K459" s="775"/>
      <c r="L459" s="775"/>
      <c r="M459" s="775"/>
      <c r="N459" s="775"/>
      <c r="O459" s="775"/>
      <c r="P459" s="775"/>
      <c r="Q459" s="775"/>
      <c r="R459" s="784">
        <v>2</v>
      </c>
      <c r="S459" s="1124"/>
      <c r="T459" s="775">
        <v>3</v>
      </c>
      <c r="U459" s="775"/>
      <c r="V459" s="775"/>
      <c r="W459" s="775"/>
      <c r="X459" s="775"/>
      <c r="Y459" s="775"/>
      <c r="Z459" s="775"/>
      <c r="AA459" s="775"/>
      <c r="AB459" s="775"/>
      <c r="AC459" s="775">
        <v>4</v>
      </c>
      <c r="AD459" s="775"/>
      <c r="AE459" s="775"/>
      <c r="AF459" s="775"/>
      <c r="AG459" s="775"/>
      <c r="AH459" s="775"/>
      <c r="AI459" s="775"/>
      <c r="AJ459" s="775">
        <v>5</v>
      </c>
      <c r="AK459" s="775"/>
      <c r="AL459" s="775"/>
      <c r="AM459" s="775"/>
      <c r="AN459" s="775"/>
      <c r="AO459" s="775"/>
      <c r="AP459" s="775"/>
      <c r="AQ459" s="775"/>
      <c r="AR459" s="775">
        <v>6</v>
      </c>
      <c r="AS459" s="775"/>
      <c r="AT459" s="775"/>
      <c r="AU459" s="775"/>
      <c r="AV459" s="775"/>
      <c r="AW459" s="775"/>
      <c r="AX459" s="775"/>
      <c r="AY459" s="775"/>
      <c r="AZ459" s="784"/>
      <c r="BA459" s="348"/>
    </row>
    <row r="460" spans="1:53" s="40" customFormat="1" ht="30" customHeight="1" x14ac:dyDescent="0.25">
      <c r="A460" s="85"/>
      <c r="B460" s="977" t="s">
        <v>815</v>
      </c>
      <c r="C460" s="977"/>
      <c r="D460" s="977"/>
      <c r="E460" s="977"/>
      <c r="F460" s="977"/>
      <c r="G460" s="977"/>
      <c r="H460" s="977"/>
      <c r="I460" s="977"/>
      <c r="J460" s="977"/>
      <c r="K460" s="977"/>
      <c r="L460" s="977"/>
      <c r="M460" s="977"/>
      <c r="N460" s="977"/>
      <c r="O460" s="977"/>
      <c r="P460" s="977"/>
      <c r="Q460" s="978"/>
      <c r="R460" s="1086">
        <v>100</v>
      </c>
      <c r="S460" s="1087"/>
      <c r="T460" s="1088"/>
      <c r="U460" s="1088"/>
      <c r="V460" s="1088"/>
      <c r="W460" s="1088"/>
      <c r="X460" s="1088"/>
      <c r="Y460" s="1088"/>
      <c r="Z460" s="1088"/>
      <c r="AA460" s="1088"/>
      <c r="AB460" s="1088"/>
      <c r="AC460" s="1089"/>
      <c r="AD460" s="1089"/>
      <c r="AE460" s="1089"/>
      <c r="AF460" s="1089"/>
      <c r="AG460" s="1089"/>
      <c r="AH460" s="1089"/>
      <c r="AI460" s="1089"/>
      <c r="AJ460" s="1045"/>
      <c r="AK460" s="1045"/>
      <c r="AL460" s="1045"/>
      <c r="AM460" s="1045"/>
      <c r="AN460" s="1045"/>
      <c r="AO460" s="1045"/>
      <c r="AP460" s="1045"/>
      <c r="AQ460" s="1045"/>
      <c r="AR460" s="1045"/>
      <c r="AS460" s="1045"/>
      <c r="AT460" s="1045"/>
      <c r="AU460" s="1045"/>
      <c r="AV460" s="1045"/>
      <c r="AW460" s="1045"/>
      <c r="AX460" s="1045"/>
      <c r="AY460" s="1045"/>
      <c r="AZ460" s="1046"/>
      <c r="BA460" s="85"/>
    </row>
    <row r="461" spans="1:53" s="40" customFormat="1" ht="37.5" customHeight="1" x14ac:dyDescent="0.25">
      <c r="A461" s="85"/>
      <c r="B461" s="1092" t="s">
        <v>334</v>
      </c>
      <c r="C461" s="1093"/>
      <c r="D461" s="1093"/>
      <c r="E461" s="1093"/>
      <c r="F461" s="1093"/>
      <c r="G461" s="1093"/>
      <c r="H461" s="1093"/>
      <c r="I461" s="1093"/>
      <c r="J461" s="1093"/>
      <c r="K461" s="1093"/>
      <c r="L461" s="1093"/>
      <c r="M461" s="1093"/>
      <c r="N461" s="1093"/>
      <c r="O461" s="1093"/>
      <c r="P461" s="1093"/>
      <c r="Q461" s="1094"/>
      <c r="R461" s="1072">
        <v>110</v>
      </c>
      <c r="S461" s="1073"/>
      <c r="T461" s="949"/>
      <c r="U461" s="949"/>
      <c r="V461" s="949"/>
      <c r="W461" s="949"/>
      <c r="X461" s="949"/>
      <c r="Y461" s="949"/>
      <c r="Z461" s="949"/>
      <c r="AA461" s="949"/>
      <c r="AB461" s="949"/>
      <c r="AC461" s="1079"/>
      <c r="AD461" s="1079"/>
      <c r="AE461" s="1079"/>
      <c r="AF461" s="1079"/>
      <c r="AG461" s="1079"/>
      <c r="AH461" s="1079"/>
      <c r="AI461" s="1079"/>
      <c r="AJ461" s="894"/>
      <c r="AK461" s="894"/>
      <c r="AL461" s="894"/>
      <c r="AM461" s="894"/>
      <c r="AN461" s="894"/>
      <c r="AO461" s="894"/>
      <c r="AP461" s="894"/>
      <c r="AQ461" s="894"/>
      <c r="AR461" s="894"/>
      <c r="AS461" s="894"/>
      <c r="AT461" s="894"/>
      <c r="AU461" s="894"/>
      <c r="AV461" s="894"/>
      <c r="AW461" s="894"/>
      <c r="AX461" s="894"/>
      <c r="AY461" s="894"/>
      <c r="AZ461" s="1005"/>
      <c r="BA461" s="85"/>
    </row>
    <row r="462" spans="1:53" s="40" customFormat="1" ht="32.1" customHeight="1" x14ac:dyDescent="0.25">
      <c r="A462" s="85"/>
      <c r="B462" s="1076" t="s">
        <v>335</v>
      </c>
      <c r="C462" s="1077"/>
      <c r="D462" s="1077"/>
      <c r="E462" s="1077"/>
      <c r="F462" s="1077"/>
      <c r="G462" s="1077"/>
      <c r="H462" s="1077"/>
      <c r="I462" s="1077"/>
      <c r="J462" s="1077"/>
      <c r="K462" s="1077"/>
      <c r="L462" s="1077"/>
      <c r="M462" s="1077"/>
      <c r="N462" s="1077"/>
      <c r="O462" s="1077"/>
      <c r="P462" s="1077"/>
      <c r="Q462" s="1078"/>
      <c r="R462" s="1072">
        <v>111</v>
      </c>
      <c r="S462" s="1073"/>
      <c r="T462" s="949"/>
      <c r="U462" s="949"/>
      <c r="V462" s="949"/>
      <c r="W462" s="949"/>
      <c r="X462" s="949"/>
      <c r="Y462" s="949"/>
      <c r="Z462" s="949"/>
      <c r="AA462" s="949"/>
      <c r="AB462" s="949"/>
      <c r="AC462" s="1079"/>
      <c r="AD462" s="1079"/>
      <c r="AE462" s="1079"/>
      <c r="AF462" s="1079"/>
      <c r="AG462" s="1079"/>
      <c r="AH462" s="1079"/>
      <c r="AI462" s="1079"/>
      <c r="AJ462" s="894"/>
      <c r="AK462" s="894"/>
      <c r="AL462" s="894"/>
      <c r="AM462" s="894"/>
      <c r="AN462" s="894"/>
      <c r="AO462" s="894"/>
      <c r="AP462" s="894"/>
      <c r="AQ462" s="894"/>
      <c r="AR462" s="894"/>
      <c r="AS462" s="894"/>
      <c r="AT462" s="894"/>
      <c r="AU462" s="894"/>
      <c r="AV462" s="894"/>
      <c r="AW462" s="894"/>
      <c r="AX462" s="894"/>
      <c r="AY462" s="894"/>
      <c r="AZ462" s="1005"/>
      <c r="BA462" s="85"/>
    </row>
    <row r="463" spans="1:53" s="40" customFormat="1" ht="18" customHeight="1" thickBot="1" x14ac:dyDescent="0.3">
      <c r="A463" s="85"/>
      <c r="B463" s="1090" t="s">
        <v>336</v>
      </c>
      <c r="C463" s="1090"/>
      <c r="D463" s="1090"/>
      <c r="E463" s="1090"/>
      <c r="F463" s="1090"/>
      <c r="G463" s="1090"/>
      <c r="H463" s="1090"/>
      <c r="I463" s="1090"/>
      <c r="J463" s="1090"/>
      <c r="K463" s="1090"/>
      <c r="L463" s="1090"/>
      <c r="M463" s="1090"/>
      <c r="N463" s="1090"/>
      <c r="O463" s="1090"/>
      <c r="P463" s="1090"/>
      <c r="Q463" s="1091"/>
      <c r="R463" s="1081">
        <v>120</v>
      </c>
      <c r="S463" s="1082"/>
      <c r="T463" s="1080"/>
      <c r="U463" s="1080"/>
      <c r="V463" s="1080"/>
      <c r="W463" s="1080"/>
      <c r="X463" s="1080"/>
      <c r="Y463" s="1080"/>
      <c r="Z463" s="1080"/>
      <c r="AA463" s="1080"/>
      <c r="AB463" s="1080"/>
      <c r="AC463" s="1056"/>
      <c r="AD463" s="1056"/>
      <c r="AE463" s="1056"/>
      <c r="AF463" s="1056"/>
      <c r="AG463" s="1056"/>
      <c r="AH463" s="1056"/>
      <c r="AI463" s="1056"/>
      <c r="AJ463" s="1002"/>
      <c r="AK463" s="1002"/>
      <c r="AL463" s="1002"/>
      <c r="AM463" s="1002"/>
      <c r="AN463" s="1002"/>
      <c r="AO463" s="1002"/>
      <c r="AP463" s="1002"/>
      <c r="AQ463" s="1002"/>
      <c r="AR463" s="1002"/>
      <c r="AS463" s="1002"/>
      <c r="AT463" s="1002"/>
      <c r="AU463" s="1002"/>
      <c r="AV463" s="1002"/>
      <c r="AW463" s="1002"/>
      <c r="AX463" s="1002"/>
      <c r="AY463" s="1002"/>
      <c r="AZ463" s="1003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39" t="s">
        <v>617</v>
      </c>
      <c r="C465" s="1039"/>
      <c r="D465" s="1039"/>
      <c r="E465" s="1039"/>
      <c r="F465" s="1039"/>
      <c r="G465" s="1039"/>
      <c r="H465" s="1039"/>
      <c r="I465" s="1039"/>
      <c r="J465" s="1039"/>
      <c r="K465" s="1039"/>
      <c r="L465" s="1039"/>
      <c r="M465" s="1039"/>
      <c r="N465" s="1039"/>
      <c r="O465" s="1039"/>
      <c r="P465" s="1039"/>
      <c r="Q465" s="1039"/>
      <c r="R465" s="1039"/>
      <c r="S465" s="1039"/>
      <c r="T465" s="1039"/>
      <c r="U465" s="1039"/>
      <c r="V465" s="1039"/>
      <c r="W465" s="1039"/>
      <c r="X465" s="1039"/>
      <c r="Y465" s="1039"/>
      <c r="Z465" s="1039"/>
      <c r="AA465" s="1039"/>
      <c r="AB465" s="1039"/>
      <c r="AC465" s="1039"/>
      <c r="AD465" s="1039"/>
      <c r="AE465" s="1039"/>
      <c r="AF465" s="1039"/>
      <c r="AG465" s="1039"/>
      <c r="AH465" s="1039"/>
      <c r="AI465" s="1039"/>
      <c r="AJ465" s="1039"/>
      <c r="AK465" s="1039"/>
      <c r="AL465" s="1039"/>
      <c r="AM465" s="1039"/>
      <c r="AN465" s="1039"/>
      <c r="AO465" s="1039"/>
      <c r="AP465" s="1039"/>
      <c r="AQ465" s="1039"/>
      <c r="AR465" s="1039"/>
      <c r="AS465" s="1039"/>
      <c r="AT465" s="1039"/>
      <c r="AU465" s="1039"/>
      <c r="AV465" s="1039"/>
      <c r="AW465" s="1039"/>
      <c r="AX465" s="1039"/>
      <c r="AY465" s="1039"/>
      <c r="AZ465" s="1039"/>
      <c r="BA465" s="331"/>
    </row>
    <row r="466" spans="1:53" s="11" customFormat="1" ht="33" customHeight="1" x14ac:dyDescent="0.25">
      <c r="A466" s="119"/>
      <c r="B466" s="1039" t="s">
        <v>618</v>
      </c>
      <c r="C466" s="1039"/>
      <c r="D466" s="1039"/>
      <c r="E466" s="1039"/>
      <c r="F466" s="1039"/>
      <c r="G466" s="1039"/>
      <c r="H466" s="1039"/>
      <c r="I466" s="1039"/>
      <c r="J466" s="1039"/>
      <c r="K466" s="1039"/>
      <c r="L466" s="1039"/>
      <c r="M466" s="1039"/>
      <c r="N466" s="1039"/>
      <c r="O466" s="1039"/>
      <c r="P466" s="1039"/>
      <c r="Q466" s="1039"/>
      <c r="R466" s="1039"/>
      <c r="S466" s="1039"/>
      <c r="T466" s="1039"/>
      <c r="U466" s="1039"/>
      <c r="V466" s="1039"/>
      <c r="W466" s="1039"/>
      <c r="X466" s="1039"/>
      <c r="Y466" s="1039"/>
      <c r="Z466" s="1039"/>
      <c r="AA466" s="1039"/>
      <c r="AB466" s="1039"/>
      <c r="AC466" s="1039"/>
      <c r="AD466" s="1039"/>
      <c r="AE466" s="1039"/>
      <c r="AF466" s="1039"/>
      <c r="AG466" s="1039"/>
      <c r="AH466" s="1039"/>
      <c r="AI466" s="1039"/>
      <c r="AJ466" s="1039"/>
      <c r="AK466" s="1039"/>
      <c r="AL466" s="1039"/>
      <c r="AM466" s="1039"/>
      <c r="AN466" s="1039"/>
      <c r="AO466" s="1039"/>
      <c r="AP466" s="1039"/>
      <c r="AQ466" s="1039"/>
      <c r="AR466" s="1039"/>
      <c r="AS466" s="1039"/>
      <c r="AT466" s="1039"/>
      <c r="AU466" s="1039"/>
      <c r="AV466" s="1039"/>
      <c r="AW466" s="1039"/>
      <c r="AX466" s="1039"/>
      <c r="AY466" s="1039"/>
      <c r="AZ466" s="1039"/>
      <c r="BA466" s="331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</row>
    <row r="468" spans="1:53" s="8" customFormat="1" ht="17.25" customHeight="1" x14ac:dyDescent="0.25">
      <c r="A468" s="150"/>
      <c r="B468" s="878" t="s">
        <v>44</v>
      </c>
      <c r="C468" s="878"/>
      <c r="D468" s="878"/>
      <c r="E468" s="878"/>
      <c r="F468" s="878"/>
      <c r="G468" s="878"/>
      <c r="H468" s="878"/>
      <c r="I468" s="878"/>
      <c r="J468" s="878"/>
      <c r="K468" s="878"/>
      <c r="L468" s="879"/>
      <c r="M468" s="897" t="s">
        <v>504</v>
      </c>
      <c r="N468" s="879"/>
      <c r="O468" s="897" t="s">
        <v>236</v>
      </c>
      <c r="P468" s="878"/>
      <c r="Q468" s="878"/>
      <c r="R468" s="878"/>
      <c r="S468" s="878"/>
      <c r="T468" s="878"/>
      <c r="U468" s="878"/>
      <c r="V468" s="879"/>
      <c r="W468" s="894" t="s">
        <v>215</v>
      </c>
      <c r="X468" s="894"/>
      <c r="Y468" s="894"/>
      <c r="Z468" s="894"/>
      <c r="AA468" s="894"/>
      <c r="AB468" s="894"/>
      <c r="AC468" s="894"/>
      <c r="AD468" s="894"/>
      <c r="AE468" s="894" t="s">
        <v>147</v>
      </c>
      <c r="AF468" s="894"/>
      <c r="AG468" s="894"/>
      <c r="AH468" s="894"/>
      <c r="AI468" s="894"/>
      <c r="AJ468" s="894"/>
      <c r="AK468" s="897" t="s">
        <v>209</v>
      </c>
      <c r="AL468" s="878"/>
      <c r="AM468" s="878"/>
      <c r="AN468" s="878"/>
      <c r="AO468" s="878"/>
      <c r="AP468" s="878"/>
      <c r="AQ468" s="894" t="s">
        <v>477</v>
      </c>
      <c r="AR468" s="894"/>
      <c r="AS468" s="894"/>
      <c r="AT468" s="894"/>
      <c r="AU468" s="894"/>
      <c r="AV468" s="894"/>
      <c r="AW468" s="894"/>
      <c r="AX468" s="894"/>
      <c r="AY468" s="894"/>
      <c r="AZ468" s="873"/>
      <c r="BA468" s="248"/>
    </row>
    <row r="469" spans="1:53" s="8" customFormat="1" ht="19.5" customHeight="1" x14ac:dyDescent="0.25">
      <c r="A469" s="150"/>
      <c r="B469" s="880"/>
      <c r="C469" s="880"/>
      <c r="D469" s="880"/>
      <c r="E469" s="880"/>
      <c r="F469" s="880"/>
      <c r="G469" s="880"/>
      <c r="H469" s="880"/>
      <c r="I469" s="880"/>
      <c r="J469" s="880"/>
      <c r="K469" s="880"/>
      <c r="L469" s="881"/>
      <c r="M469" s="898"/>
      <c r="N469" s="881"/>
      <c r="O469" s="899"/>
      <c r="P469" s="882"/>
      <c r="Q469" s="882"/>
      <c r="R469" s="882"/>
      <c r="S469" s="882"/>
      <c r="T469" s="882"/>
      <c r="U469" s="882"/>
      <c r="V469" s="883"/>
      <c r="W469" s="894"/>
      <c r="X469" s="894"/>
      <c r="Y469" s="894"/>
      <c r="Z469" s="894"/>
      <c r="AA469" s="894"/>
      <c r="AB469" s="894"/>
      <c r="AC469" s="894"/>
      <c r="AD469" s="894"/>
      <c r="AE469" s="894"/>
      <c r="AF469" s="894"/>
      <c r="AG469" s="894"/>
      <c r="AH469" s="894"/>
      <c r="AI469" s="894"/>
      <c r="AJ469" s="894"/>
      <c r="AK469" s="898"/>
      <c r="AL469" s="880"/>
      <c r="AM469" s="880"/>
      <c r="AN469" s="880"/>
      <c r="AO469" s="880"/>
      <c r="AP469" s="880"/>
      <c r="AQ469" s="894"/>
      <c r="AR469" s="894"/>
      <c r="AS469" s="894"/>
      <c r="AT469" s="894"/>
      <c r="AU469" s="894"/>
      <c r="AV469" s="894"/>
      <c r="AW469" s="894"/>
      <c r="AX469" s="894"/>
      <c r="AY469" s="894"/>
      <c r="AZ469" s="873"/>
      <c r="BA469" s="248"/>
    </row>
    <row r="470" spans="1:53" s="8" customFormat="1" ht="45" customHeight="1" x14ac:dyDescent="0.25">
      <c r="A470" s="150"/>
      <c r="B470" s="880"/>
      <c r="C470" s="880"/>
      <c r="D470" s="880"/>
      <c r="E470" s="880"/>
      <c r="F470" s="880"/>
      <c r="G470" s="880"/>
      <c r="H470" s="880"/>
      <c r="I470" s="880"/>
      <c r="J470" s="880"/>
      <c r="K470" s="880"/>
      <c r="L470" s="881"/>
      <c r="M470" s="898"/>
      <c r="N470" s="881"/>
      <c r="O470" s="897" t="s">
        <v>45</v>
      </c>
      <c r="P470" s="878"/>
      <c r="Q470" s="878"/>
      <c r="R470" s="879"/>
      <c r="S470" s="897" t="s">
        <v>46</v>
      </c>
      <c r="T470" s="878"/>
      <c r="U470" s="878"/>
      <c r="V470" s="879"/>
      <c r="W470" s="894" t="s">
        <v>47</v>
      </c>
      <c r="X470" s="894"/>
      <c r="Y470" s="894"/>
      <c r="Z470" s="894"/>
      <c r="AA470" s="894" t="s">
        <v>48</v>
      </c>
      <c r="AB470" s="894"/>
      <c r="AC470" s="894"/>
      <c r="AD470" s="894"/>
      <c r="AE470" s="894"/>
      <c r="AF470" s="894"/>
      <c r="AG470" s="894"/>
      <c r="AH470" s="894"/>
      <c r="AI470" s="894"/>
      <c r="AJ470" s="894"/>
      <c r="AK470" s="898"/>
      <c r="AL470" s="880"/>
      <c r="AM470" s="880"/>
      <c r="AN470" s="880"/>
      <c r="AO470" s="880"/>
      <c r="AP470" s="880"/>
      <c r="AQ470" s="894"/>
      <c r="AR470" s="894"/>
      <c r="AS470" s="894"/>
      <c r="AT470" s="894"/>
      <c r="AU470" s="894"/>
      <c r="AV470" s="894"/>
      <c r="AW470" s="894"/>
      <c r="AX470" s="894"/>
      <c r="AY470" s="894"/>
      <c r="AZ470" s="873"/>
      <c r="BA470" s="248"/>
    </row>
    <row r="471" spans="1:53" s="8" customFormat="1" ht="12" customHeight="1" x14ac:dyDescent="0.25">
      <c r="A471" s="150"/>
      <c r="B471" s="880"/>
      <c r="C471" s="880"/>
      <c r="D471" s="880"/>
      <c r="E471" s="880"/>
      <c r="F471" s="880"/>
      <c r="G471" s="880"/>
      <c r="H471" s="880"/>
      <c r="I471" s="880"/>
      <c r="J471" s="880"/>
      <c r="K471" s="880"/>
      <c r="L471" s="881"/>
      <c r="M471" s="898"/>
      <c r="N471" s="881"/>
      <c r="O471" s="898"/>
      <c r="P471" s="880"/>
      <c r="Q471" s="880"/>
      <c r="R471" s="881"/>
      <c r="S471" s="898"/>
      <c r="T471" s="880"/>
      <c r="U471" s="880"/>
      <c r="V471" s="881"/>
      <c r="W471" s="894"/>
      <c r="X471" s="894"/>
      <c r="Y471" s="894"/>
      <c r="Z471" s="894"/>
      <c r="AA471" s="894"/>
      <c r="AB471" s="894"/>
      <c r="AC471" s="894"/>
      <c r="AD471" s="894"/>
      <c r="AE471" s="894"/>
      <c r="AF471" s="894"/>
      <c r="AG471" s="894"/>
      <c r="AH471" s="894"/>
      <c r="AI471" s="894"/>
      <c r="AJ471" s="894"/>
      <c r="AK471" s="898"/>
      <c r="AL471" s="880"/>
      <c r="AM471" s="880"/>
      <c r="AN471" s="880"/>
      <c r="AO471" s="880"/>
      <c r="AP471" s="880"/>
      <c r="AQ471" s="894" t="s">
        <v>4</v>
      </c>
      <c r="AR471" s="894"/>
      <c r="AS471" s="894"/>
      <c r="AT471" s="894"/>
      <c r="AU471" s="894"/>
      <c r="AV471" s="894" t="s">
        <v>49</v>
      </c>
      <c r="AW471" s="894"/>
      <c r="AX471" s="894"/>
      <c r="AY471" s="894"/>
      <c r="AZ471" s="873"/>
      <c r="BA471" s="248"/>
    </row>
    <row r="472" spans="1:53" s="8" customFormat="1" ht="18.75" customHeight="1" x14ac:dyDescent="0.25">
      <c r="A472" s="150"/>
      <c r="B472" s="882"/>
      <c r="C472" s="882"/>
      <c r="D472" s="882"/>
      <c r="E472" s="882"/>
      <c r="F472" s="882"/>
      <c r="G472" s="882"/>
      <c r="H472" s="882"/>
      <c r="I472" s="882"/>
      <c r="J472" s="882"/>
      <c r="K472" s="882"/>
      <c r="L472" s="883"/>
      <c r="M472" s="899"/>
      <c r="N472" s="883"/>
      <c r="O472" s="899"/>
      <c r="P472" s="882"/>
      <c r="Q472" s="882"/>
      <c r="R472" s="883"/>
      <c r="S472" s="899"/>
      <c r="T472" s="882"/>
      <c r="U472" s="882"/>
      <c r="V472" s="883"/>
      <c r="W472" s="894"/>
      <c r="X472" s="894"/>
      <c r="Y472" s="894"/>
      <c r="Z472" s="894"/>
      <c r="AA472" s="894"/>
      <c r="AB472" s="894"/>
      <c r="AC472" s="894"/>
      <c r="AD472" s="894"/>
      <c r="AE472" s="894"/>
      <c r="AF472" s="894"/>
      <c r="AG472" s="894"/>
      <c r="AH472" s="894"/>
      <c r="AI472" s="894"/>
      <c r="AJ472" s="894"/>
      <c r="AK472" s="899"/>
      <c r="AL472" s="882"/>
      <c r="AM472" s="882"/>
      <c r="AN472" s="882"/>
      <c r="AO472" s="882"/>
      <c r="AP472" s="882"/>
      <c r="AQ472" s="894"/>
      <c r="AR472" s="894"/>
      <c r="AS472" s="894"/>
      <c r="AT472" s="894"/>
      <c r="AU472" s="894"/>
      <c r="AV472" s="894"/>
      <c r="AW472" s="894"/>
      <c r="AX472" s="894"/>
      <c r="AY472" s="894"/>
      <c r="AZ472" s="873"/>
      <c r="BA472" s="248"/>
    </row>
    <row r="473" spans="1:53" s="349" customFormat="1" ht="11.25" customHeight="1" thickBot="1" x14ac:dyDescent="0.25">
      <c r="A473" s="363"/>
      <c r="B473" s="1027">
        <v>1</v>
      </c>
      <c r="C473" s="1027"/>
      <c r="D473" s="1027"/>
      <c r="E473" s="1027"/>
      <c r="F473" s="1027"/>
      <c r="G473" s="1027"/>
      <c r="H473" s="1027"/>
      <c r="I473" s="1027"/>
      <c r="J473" s="1027"/>
      <c r="K473" s="1027"/>
      <c r="L473" s="1028"/>
      <c r="M473" s="1032">
        <v>2</v>
      </c>
      <c r="N473" s="1033"/>
      <c r="O473" s="1069">
        <v>3</v>
      </c>
      <c r="P473" s="1070"/>
      <c r="Q473" s="1070"/>
      <c r="R473" s="1071"/>
      <c r="S473" s="1069">
        <v>4</v>
      </c>
      <c r="T473" s="1070"/>
      <c r="U473" s="1070"/>
      <c r="V473" s="1071"/>
      <c r="W473" s="1066">
        <v>5</v>
      </c>
      <c r="X473" s="1066"/>
      <c r="Y473" s="1066"/>
      <c r="Z473" s="1066"/>
      <c r="AA473" s="1066">
        <v>6</v>
      </c>
      <c r="AB473" s="1066"/>
      <c r="AC473" s="1066"/>
      <c r="AD473" s="1066"/>
      <c r="AE473" s="1066">
        <v>7</v>
      </c>
      <c r="AF473" s="1066"/>
      <c r="AG473" s="1066"/>
      <c r="AH473" s="1066"/>
      <c r="AI473" s="1066"/>
      <c r="AJ473" s="1066"/>
      <c r="AK473" s="1067">
        <v>8</v>
      </c>
      <c r="AL473" s="1068"/>
      <c r="AM473" s="1068"/>
      <c r="AN473" s="1068"/>
      <c r="AO473" s="1068"/>
      <c r="AP473" s="1068"/>
      <c r="AQ473" s="1066">
        <v>9</v>
      </c>
      <c r="AR473" s="1066"/>
      <c r="AS473" s="1066"/>
      <c r="AT473" s="1066"/>
      <c r="AU473" s="1066"/>
      <c r="AV473" s="1066">
        <v>10</v>
      </c>
      <c r="AW473" s="1066"/>
      <c r="AX473" s="1066"/>
      <c r="AY473" s="1066"/>
      <c r="AZ473" s="1067"/>
      <c r="BA473" s="364"/>
    </row>
    <row r="474" spans="1:53" s="8" customFormat="1" ht="145.5" customHeight="1" x14ac:dyDescent="0.25">
      <c r="A474" s="150"/>
      <c r="B474" s="1029" t="s">
        <v>619</v>
      </c>
      <c r="C474" s="1029"/>
      <c r="D474" s="1029"/>
      <c r="E474" s="1029"/>
      <c r="F474" s="1029"/>
      <c r="G474" s="1029"/>
      <c r="H474" s="1029"/>
      <c r="I474" s="1029"/>
      <c r="J474" s="1029"/>
      <c r="K474" s="1029"/>
      <c r="L474" s="1030"/>
      <c r="M474" s="919" t="s">
        <v>119</v>
      </c>
      <c r="N474" s="1007"/>
      <c r="O474" s="1008"/>
      <c r="P474" s="1009"/>
      <c r="Q474" s="1009"/>
      <c r="R474" s="1010"/>
      <c r="S474" s="995"/>
      <c r="T474" s="995"/>
      <c r="U474" s="995"/>
      <c r="V474" s="996"/>
      <c r="W474" s="994" t="s">
        <v>20</v>
      </c>
      <c r="X474" s="995"/>
      <c r="Y474" s="995"/>
      <c r="Z474" s="996"/>
      <c r="AA474" s="994"/>
      <c r="AB474" s="995"/>
      <c r="AC474" s="995"/>
      <c r="AD474" s="996"/>
      <c r="AE474" s="994"/>
      <c r="AF474" s="995"/>
      <c r="AG474" s="995"/>
      <c r="AH474" s="995"/>
      <c r="AI474" s="995"/>
      <c r="AJ474" s="996"/>
      <c r="AK474" s="994"/>
      <c r="AL474" s="995"/>
      <c r="AM474" s="995"/>
      <c r="AN474" s="995"/>
      <c r="AO474" s="995"/>
      <c r="AP474" s="996"/>
      <c r="AQ474" s="994"/>
      <c r="AR474" s="995"/>
      <c r="AS474" s="995"/>
      <c r="AT474" s="995"/>
      <c r="AU474" s="996"/>
      <c r="AV474" s="334"/>
      <c r="AW474" s="335"/>
      <c r="AX474" s="335"/>
      <c r="AY474" s="335"/>
      <c r="AZ474" s="336"/>
      <c r="BA474" s="238"/>
    </row>
    <row r="475" spans="1:53" s="8" customFormat="1" ht="39" customHeight="1" x14ac:dyDescent="0.25">
      <c r="A475" s="150"/>
      <c r="B475" s="1011" t="s">
        <v>334</v>
      </c>
      <c r="C475" s="1011"/>
      <c r="D475" s="1011"/>
      <c r="E475" s="1011"/>
      <c r="F475" s="1011"/>
      <c r="G475" s="1011"/>
      <c r="H475" s="1011"/>
      <c r="I475" s="1011"/>
      <c r="J475" s="1011"/>
      <c r="K475" s="1011"/>
      <c r="L475" s="1012"/>
      <c r="M475" s="832" t="s">
        <v>120</v>
      </c>
      <c r="N475" s="834"/>
      <c r="O475" s="1021"/>
      <c r="P475" s="1022"/>
      <c r="Q475" s="1022"/>
      <c r="R475" s="1023"/>
      <c r="S475" s="999"/>
      <c r="T475" s="999"/>
      <c r="U475" s="999"/>
      <c r="V475" s="1000"/>
      <c r="W475" s="998"/>
      <c r="X475" s="999"/>
      <c r="Y475" s="999"/>
      <c r="Z475" s="1000"/>
      <c r="AA475" s="998"/>
      <c r="AB475" s="999"/>
      <c r="AC475" s="999"/>
      <c r="AD475" s="1000"/>
      <c r="AE475" s="998"/>
      <c r="AF475" s="999"/>
      <c r="AG475" s="999"/>
      <c r="AH475" s="999"/>
      <c r="AI475" s="999"/>
      <c r="AJ475" s="1000"/>
      <c r="AK475" s="998"/>
      <c r="AL475" s="999"/>
      <c r="AM475" s="999"/>
      <c r="AN475" s="999"/>
      <c r="AO475" s="999"/>
      <c r="AP475" s="1000"/>
      <c r="AQ475" s="998"/>
      <c r="AR475" s="999"/>
      <c r="AS475" s="999"/>
      <c r="AT475" s="999"/>
      <c r="AU475" s="1000"/>
      <c r="AV475" s="998"/>
      <c r="AW475" s="999"/>
      <c r="AX475" s="999"/>
      <c r="AY475" s="999"/>
      <c r="AZ475" s="1001"/>
      <c r="BA475" s="238"/>
    </row>
    <row r="476" spans="1:53" s="8" customFormat="1" ht="27" customHeight="1" x14ac:dyDescent="0.25">
      <c r="A476" s="150"/>
      <c r="B476" s="1018" t="s">
        <v>335</v>
      </c>
      <c r="C476" s="1018"/>
      <c r="D476" s="1018"/>
      <c r="E476" s="1018"/>
      <c r="F476" s="1018"/>
      <c r="G476" s="1018"/>
      <c r="H476" s="1018"/>
      <c r="I476" s="1018"/>
      <c r="J476" s="1018"/>
      <c r="K476" s="1019"/>
      <c r="L476" s="1020"/>
      <c r="M476" s="832" t="s">
        <v>121</v>
      </c>
      <c r="N476" s="834"/>
      <c r="O476" s="1021"/>
      <c r="P476" s="1022"/>
      <c r="Q476" s="1022"/>
      <c r="R476" s="1023"/>
      <c r="S476" s="999"/>
      <c r="T476" s="999"/>
      <c r="U476" s="999"/>
      <c r="V476" s="1000"/>
      <c r="W476" s="337"/>
      <c r="X476" s="287"/>
      <c r="Y476" s="287"/>
      <c r="Z476" s="338"/>
      <c r="AA476" s="337"/>
      <c r="AB476" s="287"/>
      <c r="AC476" s="287"/>
      <c r="AD476" s="338"/>
      <c r="AE476" s="337"/>
      <c r="AF476" s="287"/>
      <c r="AG476" s="287"/>
      <c r="AH476" s="287"/>
      <c r="AI476" s="287"/>
      <c r="AJ476" s="338"/>
      <c r="AK476" s="337"/>
      <c r="AL476" s="287"/>
      <c r="AM476" s="287"/>
      <c r="AN476" s="287"/>
      <c r="AO476" s="287"/>
      <c r="AP476" s="338"/>
      <c r="AQ476" s="337"/>
      <c r="AR476" s="287"/>
      <c r="AS476" s="287"/>
      <c r="AT476" s="287"/>
      <c r="AU476" s="338"/>
      <c r="AV476" s="337"/>
      <c r="AW476" s="287"/>
      <c r="AX476" s="287"/>
      <c r="AY476" s="287"/>
      <c r="AZ476" s="339"/>
      <c r="BA476" s="238"/>
    </row>
    <row r="477" spans="1:53" s="8" customFormat="1" ht="18" customHeight="1" thickBot="1" x14ac:dyDescent="0.3">
      <c r="A477" s="150"/>
      <c r="B477" s="1011" t="s">
        <v>336</v>
      </c>
      <c r="C477" s="1011"/>
      <c r="D477" s="1011"/>
      <c r="E477" s="1011"/>
      <c r="F477" s="1011"/>
      <c r="G477" s="1011"/>
      <c r="H477" s="1011"/>
      <c r="I477" s="1011"/>
      <c r="J477" s="1011"/>
      <c r="K477" s="1011"/>
      <c r="L477" s="1012"/>
      <c r="M477" s="858" t="s">
        <v>125</v>
      </c>
      <c r="N477" s="860"/>
      <c r="O477" s="1024"/>
      <c r="P477" s="1025"/>
      <c r="Q477" s="1025"/>
      <c r="R477" s="1026"/>
      <c r="S477" s="1031"/>
      <c r="T477" s="1031"/>
      <c r="U477" s="1031"/>
      <c r="V477" s="904"/>
      <c r="W477" s="340"/>
      <c r="X477" s="341"/>
      <c r="Y477" s="341"/>
      <c r="Z477" s="342"/>
      <c r="AA477" s="340"/>
      <c r="AB477" s="341"/>
      <c r="AC477" s="341"/>
      <c r="AD477" s="342"/>
      <c r="AE477" s="340"/>
      <c r="AF477" s="341"/>
      <c r="AG477" s="341"/>
      <c r="AH477" s="341"/>
      <c r="AI477" s="341"/>
      <c r="AJ477" s="342"/>
      <c r="AK477" s="340"/>
      <c r="AL477" s="341"/>
      <c r="AM477" s="341"/>
      <c r="AN477" s="341"/>
      <c r="AO477" s="341"/>
      <c r="AP477" s="342"/>
      <c r="AQ477" s="340"/>
      <c r="AR477" s="341"/>
      <c r="AS477" s="341"/>
      <c r="AT477" s="341"/>
      <c r="AU477" s="342"/>
      <c r="AV477" s="340"/>
      <c r="AW477" s="341"/>
      <c r="AX477" s="341"/>
      <c r="AY477" s="341"/>
      <c r="AZ477" s="343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39" t="s">
        <v>622</v>
      </c>
      <c r="C479" s="1039"/>
      <c r="D479" s="1039"/>
      <c r="E479" s="1039"/>
      <c r="F479" s="1039"/>
      <c r="G479" s="1039"/>
      <c r="H479" s="1039"/>
      <c r="I479" s="1039"/>
      <c r="J479" s="1039"/>
      <c r="K479" s="1039"/>
      <c r="L479" s="1039"/>
      <c r="M479" s="1039"/>
      <c r="N479" s="1039"/>
      <c r="O479" s="1039"/>
      <c r="P479" s="1039"/>
      <c r="Q479" s="1039"/>
      <c r="R479" s="1039"/>
      <c r="S479" s="1039"/>
      <c r="T479" s="1039"/>
      <c r="U479" s="1039"/>
      <c r="V479" s="1039"/>
      <c r="W479" s="1039"/>
      <c r="X479" s="1039"/>
      <c r="Y479" s="1039"/>
      <c r="Z479" s="1039"/>
      <c r="AA479" s="1039"/>
      <c r="AB479" s="1039"/>
      <c r="AC479" s="1039"/>
      <c r="AD479" s="1039"/>
      <c r="AE479" s="1039"/>
      <c r="AF479" s="1039"/>
      <c r="AG479" s="1039"/>
      <c r="AH479" s="1039"/>
      <c r="AI479" s="1039"/>
      <c r="AJ479" s="1039"/>
      <c r="AK479" s="1039"/>
      <c r="AL479" s="1039"/>
      <c r="AM479" s="1039"/>
      <c r="AN479" s="1039"/>
      <c r="AO479" s="1039"/>
      <c r="AP479" s="1039"/>
      <c r="AQ479" s="1039"/>
      <c r="AR479" s="1039"/>
      <c r="AS479" s="1039"/>
      <c r="AT479" s="1039"/>
      <c r="AU479" s="1039"/>
      <c r="AV479" s="1039"/>
      <c r="AW479" s="1039"/>
      <c r="AX479" s="1039"/>
      <c r="AY479" s="1039"/>
      <c r="AZ479" s="1039"/>
      <c r="BA479" s="331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</row>
    <row r="481" spans="1:53" s="8" customFormat="1" ht="18.75" customHeight="1" x14ac:dyDescent="0.25">
      <c r="A481" s="150"/>
      <c r="B481" s="878" t="s">
        <v>44</v>
      </c>
      <c r="C481" s="878"/>
      <c r="D481" s="878"/>
      <c r="E481" s="878"/>
      <c r="F481" s="878"/>
      <c r="G481" s="878"/>
      <c r="H481" s="878"/>
      <c r="I481" s="878"/>
      <c r="J481" s="878"/>
      <c r="K481" s="878"/>
      <c r="L481" s="879"/>
      <c r="M481" s="897" t="s">
        <v>504</v>
      </c>
      <c r="N481" s="879"/>
      <c r="O481" s="897" t="s">
        <v>236</v>
      </c>
      <c r="P481" s="878"/>
      <c r="Q481" s="878"/>
      <c r="R481" s="878"/>
      <c r="S481" s="878"/>
      <c r="T481" s="878"/>
      <c r="U481" s="878"/>
      <c r="V481" s="879"/>
      <c r="W481" s="894" t="s">
        <v>215</v>
      </c>
      <c r="X481" s="894"/>
      <c r="Y481" s="894"/>
      <c r="Z481" s="894"/>
      <c r="AA481" s="894"/>
      <c r="AB481" s="894"/>
      <c r="AC481" s="894"/>
      <c r="AD481" s="894"/>
      <c r="AE481" s="894" t="s">
        <v>147</v>
      </c>
      <c r="AF481" s="894"/>
      <c r="AG481" s="894"/>
      <c r="AH481" s="894"/>
      <c r="AI481" s="894"/>
      <c r="AJ481" s="894"/>
      <c r="AK481" s="897" t="s">
        <v>209</v>
      </c>
      <c r="AL481" s="878"/>
      <c r="AM481" s="878"/>
      <c r="AN481" s="878"/>
      <c r="AO481" s="878"/>
      <c r="AP481" s="878"/>
      <c r="AQ481" s="894" t="s">
        <v>477</v>
      </c>
      <c r="AR481" s="894"/>
      <c r="AS481" s="894"/>
      <c r="AT481" s="894"/>
      <c r="AU481" s="894"/>
      <c r="AV481" s="894"/>
      <c r="AW481" s="894"/>
      <c r="AX481" s="894"/>
      <c r="AY481" s="894"/>
      <c r="AZ481" s="873"/>
      <c r="BA481" s="248"/>
    </row>
    <row r="482" spans="1:53" s="8" customFormat="1" ht="18.75" customHeight="1" x14ac:dyDescent="0.25">
      <c r="A482" s="150"/>
      <c r="B482" s="880"/>
      <c r="C482" s="880"/>
      <c r="D482" s="880"/>
      <c r="E482" s="880"/>
      <c r="F482" s="880"/>
      <c r="G482" s="880"/>
      <c r="H482" s="880"/>
      <c r="I482" s="880"/>
      <c r="J482" s="880"/>
      <c r="K482" s="880"/>
      <c r="L482" s="881"/>
      <c r="M482" s="898"/>
      <c r="N482" s="881"/>
      <c r="O482" s="899"/>
      <c r="P482" s="882"/>
      <c r="Q482" s="882"/>
      <c r="R482" s="882"/>
      <c r="S482" s="882"/>
      <c r="T482" s="882"/>
      <c r="U482" s="882"/>
      <c r="V482" s="883"/>
      <c r="W482" s="894"/>
      <c r="X482" s="894"/>
      <c r="Y482" s="894"/>
      <c r="Z482" s="894"/>
      <c r="AA482" s="894"/>
      <c r="AB482" s="894"/>
      <c r="AC482" s="894"/>
      <c r="AD482" s="894"/>
      <c r="AE482" s="894"/>
      <c r="AF482" s="894"/>
      <c r="AG482" s="894"/>
      <c r="AH482" s="894"/>
      <c r="AI482" s="894"/>
      <c r="AJ482" s="894"/>
      <c r="AK482" s="898"/>
      <c r="AL482" s="880"/>
      <c r="AM482" s="880"/>
      <c r="AN482" s="880"/>
      <c r="AO482" s="880"/>
      <c r="AP482" s="880"/>
      <c r="AQ482" s="894"/>
      <c r="AR482" s="894"/>
      <c r="AS482" s="894"/>
      <c r="AT482" s="894"/>
      <c r="AU482" s="894"/>
      <c r="AV482" s="894"/>
      <c r="AW482" s="894"/>
      <c r="AX482" s="894"/>
      <c r="AY482" s="894"/>
      <c r="AZ482" s="873"/>
      <c r="BA482" s="248"/>
    </row>
    <row r="483" spans="1:53" s="8" customFormat="1" ht="24.75" customHeight="1" x14ac:dyDescent="0.25">
      <c r="A483" s="150"/>
      <c r="B483" s="880"/>
      <c r="C483" s="880"/>
      <c r="D483" s="880"/>
      <c r="E483" s="880"/>
      <c r="F483" s="880"/>
      <c r="G483" s="880"/>
      <c r="H483" s="880"/>
      <c r="I483" s="880"/>
      <c r="J483" s="880"/>
      <c r="K483" s="880"/>
      <c r="L483" s="881"/>
      <c r="M483" s="898"/>
      <c r="N483" s="881"/>
      <c r="O483" s="897" t="s">
        <v>45</v>
      </c>
      <c r="P483" s="878"/>
      <c r="Q483" s="878"/>
      <c r="R483" s="879"/>
      <c r="S483" s="897" t="s">
        <v>46</v>
      </c>
      <c r="T483" s="878"/>
      <c r="U483" s="878"/>
      <c r="V483" s="879"/>
      <c r="W483" s="894" t="s">
        <v>47</v>
      </c>
      <c r="X483" s="894"/>
      <c r="Y483" s="894"/>
      <c r="Z483" s="894"/>
      <c r="AA483" s="894" t="s">
        <v>48</v>
      </c>
      <c r="AB483" s="894"/>
      <c r="AC483" s="894"/>
      <c r="AD483" s="894"/>
      <c r="AE483" s="894"/>
      <c r="AF483" s="894"/>
      <c r="AG483" s="894"/>
      <c r="AH483" s="894"/>
      <c r="AI483" s="894"/>
      <c r="AJ483" s="894"/>
      <c r="AK483" s="898"/>
      <c r="AL483" s="880"/>
      <c r="AM483" s="880"/>
      <c r="AN483" s="880"/>
      <c r="AO483" s="880"/>
      <c r="AP483" s="880"/>
      <c r="AQ483" s="894"/>
      <c r="AR483" s="894"/>
      <c r="AS483" s="894"/>
      <c r="AT483" s="894"/>
      <c r="AU483" s="894"/>
      <c r="AV483" s="894"/>
      <c r="AW483" s="894"/>
      <c r="AX483" s="894"/>
      <c r="AY483" s="894"/>
      <c r="AZ483" s="873"/>
      <c r="BA483" s="248"/>
    </row>
    <row r="484" spans="1:53" s="8" customFormat="1" ht="11.25" customHeight="1" x14ac:dyDescent="0.25">
      <c r="A484" s="150"/>
      <c r="B484" s="880"/>
      <c r="C484" s="880"/>
      <c r="D484" s="880"/>
      <c r="E484" s="880"/>
      <c r="F484" s="880"/>
      <c r="G484" s="880"/>
      <c r="H484" s="880"/>
      <c r="I484" s="880"/>
      <c r="J484" s="880"/>
      <c r="K484" s="880"/>
      <c r="L484" s="881"/>
      <c r="M484" s="898"/>
      <c r="N484" s="881"/>
      <c r="O484" s="898"/>
      <c r="P484" s="880"/>
      <c r="Q484" s="880"/>
      <c r="R484" s="881"/>
      <c r="S484" s="898"/>
      <c r="T484" s="880"/>
      <c r="U484" s="880"/>
      <c r="V484" s="881"/>
      <c r="W484" s="894"/>
      <c r="X484" s="894"/>
      <c r="Y484" s="894"/>
      <c r="Z484" s="894"/>
      <c r="AA484" s="894"/>
      <c r="AB484" s="894"/>
      <c r="AC484" s="894"/>
      <c r="AD484" s="894"/>
      <c r="AE484" s="894"/>
      <c r="AF484" s="894"/>
      <c r="AG484" s="894"/>
      <c r="AH484" s="894"/>
      <c r="AI484" s="894"/>
      <c r="AJ484" s="894"/>
      <c r="AK484" s="898"/>
      <c r="AL484" s="880"/>
      <c r="AM484" s="880"/>
      <c r="AN484" s="880"/>
      <c r="AO484" s="880"/>
      <c r="AP484" s="880"/>
      <c r="AQ484" s="894" t="s">
        <v>4</v>
      </c>
      <c r="AR484" s="894"/>
      <c r="AS484" s="894"/>
      <c r="AT484" s="894"/>
      <c r="AU484" s="894"/>
      <c r="AV484" s="894" t="s">
        <v>49</v>
      </c>
      <c r="AW484" s="894"/>
      <c r="AX484" s="894"/>
      <c r="AY484" s="894"/>
      <c r="AZ484" s="873"/>
      <c r="BA484" s="248"/>
    </row>
    <row r="485" spans="1:53" s="8" customFormat="1" ht="11.25" customHeight="1" x14ac:dyDescent="0.25">
      <c r="A485" s="150"/>
      <c r="B485" s="882"/>
      <c r="C485" s="882"/>
      <c r="D485" s="882"/>
      <c r="E485" s="882"/>
      <c r="F485" s="882"/>
      <c r="G485" s="882"/>
      <c r="H485" s="882"/>
      <c r="I485" s="882"/>
      <c r="J485" s="882"/>
      <c r="K485" s="882"/>
      <c r="L485" s="883"/>
      <c r="M485" s="899"/>
      <c r="N485" s="883"/>
      <c r="O485" s="899"/>
      <c r="P485" s="882"/>
      <c r="Q485" s="882"/>
      <c r="R485" s="883"/>
      <c r="S485" s="899"/>
      <c r="T485" s="882"/>
      <c r="U485" s="882"/>
      <c r="V485" s="883"/>
      <c r="W485" s="894"/>
      <c r="X485" s="894"/>
      <c r="Y485" s="894"/>
      <c r="Z485" s="894"/>
      <c r="AA485" s="894"/>
      <c r="AB485" s="894"/>
      <c r="AC485" s="894"/>
      <c r="AD485" s="894"/>
      <c r="AE485" s="894"/>
      <c r="AF485" s="894"/>
      <c r="AG485" s="894"/>
      <c r="AH485" s="894"/>
      <c r="AI485" s="894"/>
      <c r="AJ485" s="894"/>
      <c r="AK485" s="899"/>
      <c r="AL485" s="882"/>
      <c r="AM485" s="882"/>
      <c r="AN485" s="882"/>
      <c r="AO485" s="882"/>
      <c r="AP485" s="882"/>
      <c r="AQ485" s="894"/>
      <c r="AR485" s="894"/>
      <c r="AS485" s="894"/>
      <c r="AT485" s="894"/>
      <c r="AU485" s="894"/>
      <c r="AV485" s="894"/>
      <c r="AW485" s="894"/>
      <c r="AX485" s="894"/>
      <c r="AY485" s="894"/>
      <c r="AZ485" s="873"/>
      <c r="BA485" s="248"/>
    </row>
    <row r="486" spans="1:53" s="349" customFormat="1" ht="11.25" customHeight="1" thickBot="1" x14ac:dyDescent="0.25">
      <c r="A486" s="363"/>
      <c r="B486" s="1027">
        <v>1</v>
      </c>
      <c r="C486" s="1027"/>
      <c r="D486" s="1027"/>
      <c r="E486" s="1027"/>
      <c r="F486" s="1027"/>
      <c r="G486" s="1027"/>
      <c r="H486" s="1027"/>
      <c r="I486" s="1027"/>
      <c r="J486" s="1027"/>
      <c r="K486" s="1027"/>
      <c r="L486" s="1028"/>
      <c r="M486" s="1032">
        <v>2</v>
      </c>
      <c r="N486" s="1033"/>
      <c r="O486" s="1069">
        <v>3</v>
      </c>
      <c r="P486" s="1070"/>
      <c r="Q486" s="1070"/>
      <c r="R486" s="1071"/>
      <c r="S486" s="1069">
        <v>4</v>
      </c>
      <c r="T486" s="1070"/>
      <c r="U486" s="1070"/>
      <c r="V486" s="1071"/>
      <c r="W486" s="1066">
        <v>5</v>
      </c>
      <c r="X486" s="1066"/>
      <c r="Y486" s="1066"/>
      <c r="Z486" s="1066"/>
      <c r="AA486" s="1066">
        <v>6</v>
      </c>
      <c r="AB486" s="1066"/>
      <c r="AC486" s="1066"/>
      <c r="AD486" s="1066"/>
      <c r="AE486" s="1066">
        <v>7</v>
      </c>
      <c r="AF486" s="1066"/>
      <c r="AG486" s="1066"/>
      <c r="AH486" s="1066"/>
      <c r="AI486" s="1066"/>
      <c r="AJ486" s="1066"/>
      <c r="AK486" s="1067">
        <v>8</v>
      </c>
      <c r="AL486" s="1068"/>
      <c r="AM486" s="1068"/>
      <c r="AN486" s="1068"/>
      <c r="AO486" s="1068"/>
      <c r="AP486" s="1068"/>
      <c r="AQ486" s="1066">
        <v>9</v>
      </c>
      <c r="AR486" s="1066"/>
      <c r="AS486" s="1066"/>
      <c r="AT486" s="1066"/>
      <c r="AU486" s="1066"/>
      <c r="AV486" s="1066">
        <v>10</v>
      </c>
      <c r="AW486" s="1066"/>
      <c r="AX486" s="1066"/>
      <c r="AY486" s="1066"/>
      <c r="AZ486" s="1067"/>
      <c r="BA486" s="364"/>
    </row>
    <row r="487" spans="1:53" s="8" customFormat="1" ht="144" customHeight="1" x14ac:dyDescent="0.25">
      <c r="A487" s="150"/>
      <c r="B487" s="1029" t="s">
        <v>619</v>
      </c>
      <c r="C487" s="1029"/>
      <c r="D487" s="1029"/>
      <c r="E487" s="1029"/>
      <c r="F487" s="1029"/>
      <c r="G487" s="1029"/>
      <c r="H487" s="1029"/>
      <c r="I487" s="1029"/>
      <c r="J487" s="1029"/>
      <c r="K487" s="1029"/>
      <c r="L487" s="1030"/>
      <c r="M487" s="919" t="s">
        <v>119</v>
      </c>
      <c r="N487" s="1007"/>
      <c r="O487" s="1008"/>
      <c r="P487" s="1009"/>
      <c r="Q487" s="1009"/>
      <c r="R487" s="1010"/>
      <c r="S487" s="995"/>
      <c r="T487" s="995"/>
      <c r="U487" s="995"/>
      <c r="V487" s="996"/>
      <c r="W487" s="994" t="s">
        <v>20</v>
      </c>
      <c r="X487" s="995"/>
      <c r="Y487" s="995"/>
      <c r="Z487" s="996"/>
      <c r="AA487" s="994"/>
      <c r="AB487" s="995"/>
      <c r="AC487" s="995"/>
      <c r="AD487" s="996"/>
      <c r="AE487" s="994"/>
      <c r="AF487" s="995"/>
      <c r="AG487" s="995"/>
      <c r="AH487" s="995"/>
      <c r="AI487" s="995"/>
      <c r="AJ487" s="996"/>
      <c r="AK487" s="994"/>
      <c r="AL487" s="995"/>
      <c r="AM487" s="995"/>
      <c r="AN487" s="995"/>
      <c r="AO487" s="995"/>
      <c r="AP487" s="996"/>
      <c r="AQ487" s="994"/>
      <c r="AR487" s="995"/>
      <c r="AS487" s="995"/>
      <c r="AT487" s="995"/>
      <c r="AU487" s="996"/>
      <c r="AV487" s="994"/>
      <c r="AW487" s="995"/>
      <c r="AX487" s="995"/>
      <c r="AY487" s="995"/>
      <c r="AZ487" s="997"/>
      <c r="BA487" s="238"/>
    </row>
    <row r="488" spans="1:53" s="8" customFormat="1" ht="51" customHeight="1" x14ac:dyDescent="0.25">
      <c r="A488" s="150"/>
      <c r="B488" s="1011" t="s">
        <v>334</v>
      </c>
      <c r="C488" s="1011"/>
      <c r="D488" s="1011"/>
      <c r="E488" s="1011"/>
      <c r="F488" s="1011"/>
      <c r="G488" s="1011"/>
      <c r="H488" s="1011"/>
      <c r="I488" s="1011"/>
      <c r="J488" s="1011"/>
      <c r="K488" s="1011"/>
      <c r="L488" s="1012"/>
      <c r="M488" s="832" t="s">
        <v>120</v>
      </c>
      <c r="N488" s="834"/>
      <c r="O488" s="1013"/>
      <c r="P488" s="1014"/>
      <c r="Q488" s="1014"/>
      <c r="R488" s="1015"/>
      <c r="S488" s="1016"/>
      <c r="T488" s="1016"/>
      <c r="U488" s="1016"/>
      <c r="V488" s="1017"/>
      <c r="W488" s="337"/>
      <c r="X488" s="287"/>
      <c r="Y488" s="287"/>
      <c r="Z488" s="338"/>
      <c r="AA488" s="337"/>
      <c r="AB488" s="287"/>
      <c r="AC488" s="287"/>
      <c r="AD488" s="338"/>
      <c r="AE488" s="337"/>
      <c r="AF488" s="287"/>
      <c r="AG488" s="287"/>
      <c r="AH488" s="287"/>
      <c r="AI488" s="287"/>
      <c r="AJ488" s="338"/>
      <c r="AK488" s="337"/>
      <c r="AL488" s="287"/>
      <c r="AM488" s="287"/>
      <c r="AN488" s="287"/>
      <c r="AO488" s="287"/>
      <c r="AP488" s="287"/>
      <c r="AQ488" s="998"/>
      <c r="AR488" s="999"/>
      <c r="AS488" s="999"/>
      <c r="AT488" s="999"/>
      <c r="AU488" s="1000"/>
      <c r="AV488" s="998"/>
      <c r="AW488" s="999"/>
      <c r="AX488" s="999"/>
      <c r="AY488" s="999"/>
      <c r="AZ488" s="1001"/>
      <c r="BA488" s="238"/>
    </row>
    <row r="489" spans="1:53" s="8" customFormat="1" ht="25.5" customHeight="1" x14ac:dyDescent="0.25">
      <c r="A489" s="150"/>
      <c r="B489" s="1018" t="s">
        <v>335</v>
      </c>
      <c r="C489" s="1018"/>
      <c r="D489" s="1018"/>
      <c r="E489" s="1018"/>
      <c r="F489" s="1018"/>
      <c r="G489" s="1018"/>
      <c r="H489" s="1018"/>
      <c r="I489" s="1018"/>
      <c r="J489" s="1018"/>
      <c r="K489" s="1019"/>
      <c r="L489" s="1020"/>
      <c r="M489" s="832" t="s">
        <v>121</v>
      </c>
      <c r="N489" s="834"/>
      <c r="O489" s="1021"/>
      <c r="P489" s="1022"/>
      <c r="Q489" s="1022"/>
      <c r="R489" s="1023"/>
      <c r="S489" s="999"/>
      <c r="T489" s="999"/>
      <c r="U489" s="999"/>
      <c r="V489" s="1000"/>
      <c r="W489" s="998"/>
      <c r="X489" s="999"/>
      <c r="Y489" s="999"/>
      <c r="Z489" s="1000"/>
      <c r="AA489" s="344"/>
      <c r="AB489" s="345"/>
      <c r="AC489" s="345"/>
      <c r="AD489" s="346"/>
      <c r="AE489" s="344"/>
      <c r="AF489" s="345"/>
      <c r="AG489" s="345"/>
      <c r="AH489" s="345"/>
      <c r="AI489" s="345"/>
      <c r="AJ489" s="346"/>
      <c r="AK489" s="344"/>
      <c r="AL489" s="345"/>
      <c r="AM489" s="345"/>
      <c r="AN489" s="345"/>
      <c r="AO489" s="345"/>
      <c r="AP489" s="346"/>
      <c r="AQ489" s="344"/>
      <c r="AR489" s="345"/>
      <c r="AS489" s="345"/>
      <c r="AT489" s="345"/>
      <c r="AU489" s="346"/>
      <c r="AV489" s="344"/>
      <c r="AW489" s="345"/>
      <c r="AX489" s="345"/>
      <c r="AY489" s="345"/>
      <c r="AZ489" s="347"/>
      <c r="BA489" s="238"/>
    </row>
    <row r="490" spans="1:53" s="8" customFormat="1" ht="17.25" customHeight="1" thickBot="1" x14ac:dyDescent="0.3">
      <c r="A490" s="150"/>
      <c r="B490" s="1011" t="s">
        <v>336</v>
      </c>
      <c r="C490" s="1011"/>
      <c r="D490" s="1011"/>
      <c r="E490" s="1011"/>
      <c r="F490" s="1011"/>
      <c r="G490" s="1011"/>
      <c r="H490" s="1011"/>
      <c r="I490" s="1011"/>
      <c r="J490" s="1011"/>
      <c r="K490" s="1011"/>
      <c r="L490" s="1012"/>
      <c r="M490" s="858" t="s">
        <v>125</v>
      </c>
      <c r="N490" s="860"/>
      <c r="O490" s="1024"/>
      <c r="P490" s="1025"/>
      <c r="Q490" s="1025"/>
      <c r="R490" s="1026"/>
      <c r="S490" s="1031"/>
      <c r="T490" s="1031"/>
      <c r="U490" s="1031"/>
      <c r="V490" s="904"/>
      <c r="W490" s="340"/>
      <c r="X490" s="341"/>
      <c r="Y490" s="341"/>
      <c r="Z490" s="342"/>
      <c r="AA490" s="340"/>
      <c r="AB490" s="341"/>
      <c r="AC490" s="341"/>
      <c r="AD490" s="342"/>
      <c r="AE490" s="340"/>
      <c r="AF490" s="341"/>
      <c r="AG490" s="341"/>
      <c r="AH490" s="341"/>
      <c r="AI490" s="341"/>
      <c r="AJ490" s="342"/>
      <c r="AK490" s="340"/>
      <c r="AL490" s="341"/>
      <c r="AM490" s="341"/>
      <c r="AN490" s="341"/>
      <c r="AO490" s="341"/>
      <c r="AP490" s="342"/>
      <c r="AQ490" s="340"/>
      <c r="AR490" s="341"/>
      <c r="AS490" s="341"/>
      <c r="AT490" s="341"/>
      <c r="AU490" s="342"/>
      <c r="AV490" s="340"/>
      <c r="AW490" s="341"/>
      <c r="AX490" s="341"/>
      <c r="AY490" s="341"/>
      <c r="AZ490" s="343"/>
      <c r="BA490" s="238"/>
    </row>
    <row r="491" spans="1:53" s="8" customFormat="1" ht="13.5" customHeight="1" x14ac:dyDescent="0.25">
      <c r="A491" s="119"/>
      <c r="B491" s="321"/>
      <c r="C491" s="321"/>
      <c r="D491" s="321"/>
      <c r="E491" s="321"/>
      <c r="F491" s="321"/>
      <c r="G491" s="321"/>
      <c r="H491" s="321"/>
      <c r="I491" s="321"/>
      <c r="J491" s="292"/>
      <c r="K491" s="292"/>
      <c r="L491" s="292"/>
      <c r="M491" s="292"/>
      <c r="N491" s="292"/>
      <c r="O491" s="292"/>
      <c r="P491" s="292"/>
      <c r="Q491" s="292"/>
      <c r="R491" s="303"/>
      <c r="S491" s="303"/>
      <c r="T491" s="303"/>
      <c r="U491" s="303"/>
      <c r="V491" s="30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39" t="s">
        <v>623</v>
      </c>
      <c r="C492" s="1039"/>
      <c r="D492" s="1039"/>
      <c r="E492" s="1039"/>
      <c r="F492" s="1039"/>
      <c r="G492" s="1039"/>
      <c r="H492" s="1039"/>
      <c r="I492" s="1039"/>
      <c r="J492" s="1039"/>
      <c r="K492" s="1039"/>
      <c r="L492" s="1039"/>
      <c r="M492" s="1039"/>
      <c r="N492" s="1039"/>
      <c r="O492" s="1039"/>
      <c r="P492" s="1039"/>
      <c r="Q492" s="1039"/>
      <c r="R492" s="1039"/>
      <c r="S492" s="1039"/>
      <c r="T492" s="1039"/>
      <c r="U492" s="1039"/>
      <c r="V492" s="1039"/>
      <c r="W492" s="1039"/>
      <c r="X492" s="1039"/>
      <c r="Y492" s="1039"/>
      <c r="Z492" s="1039"/>
      <c r="AA492" s="1039"/>
      <c r="AB492" s="1039"/>
      <c r="AC492" s="1039"/>
      <c r="AD492" s="1039"/>
      <c r="AE492" s="1039"/>
      <c r="AF492" s="1039"/>
      <c r="AG492" s="1039"/>
      <c r="AH492" s="1039"/>
      <c r="AI492" s="1039"/>
      <c r="AJ492" s="1039"/>
      <c r="AK492" s="1039"/>
      <c r="AL492" s="1039"/>
      <c r="AM492" s="1039"/>
      <c r="AN492" s="1039"/>
      <c r="AO492" s="1039"/>
      <c r="AP492" s="1039"/>
      <c r="AQ492" s="1039"/>
      <c r="AR492" s="1039"/>
      <c r="AS492" s="1039"/>
      <c r="AT492" s="1039"/>
      <c r="AU492" s="1039"/>
      <c r="AV492" s="1039"/>
      <c r="AW492" s="1039"/>
      <c r="AX492" s="1039"/>
      <c r="AY492" s="1039"/>
      <c r="AZ492" s="1039"/>
      <c r="BA492" s="331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</row>
    <row r="494" spans="1:53" s="8" customFormat="1" ht="18.75" customHeight="1" x14ac:dyDescent="0.25">
      <c r="A494" s="150"/>
      <c r="B494" s="878" t="s">
        <v>44</v>
      </c>
      <c r="C494" s="878"/>
      <c r="D494" s="878"/>
      <c r="E494" s="878"/>
      <c r="F494" s="878"/>
      <c r="G494" s="878"/>
      <c r="H494" s="878"/>
      <c r="I494" s="878"/>
      <c r="J494" s="878"/>
      <c r="K494" s="878"/>
      <c r="L494" s="879"/>
      <c r="M494" s="897" t="s">
        <v>504</v>
      </c>
      <c r="N494" s="879"/>
      <c r="O494" s="897" t="s">
        <v>236</v>
      </c>
      <c r="P494" s="878"/>
      <c r="Q494" s="878"/>
      <c r="R494" s="878"/>
      <c r="S494" s="878"/>
      <c r="T494" s="878"/>
      <c r="U494" s="878"/>
      <c r="V494" s="879"/>
      <c r="W494" s="894" t="s">
        <v>215</v>
      </c>
      <c r="X494" s="894"/>
      <c r="Y494" s="894"/>
      <c r="Z494" s="894"/>
      <c r="AA494" s="894"/>
      <c r="AB494" s="894"/>
      <c r="AC494" s="894"/>
      <c r="AD494" s="894"/>
      <c r="AE494" s="894" t="s">
        <v>147</v>
      </c>
      <c r="AF494" s="894"/>
      <c r="AG494" s="894"/>
      <c r="AH494" s="894"/>
      <c r="AI494" s="894"/>
      <c r="AJ494" s="894"/>
      <c r="AK494" s="897" t="s">
        <v>209</v>
      </c>
      <c r="AL494" s="878"/>
      <c r="AM494" s="878"/>
      <c r="AN494" s="878"/>
      <c r="AO494" s="878"/>
      <c r="AP494" s="878"/>
      <c r="AQ494" s="894" t="s">
        <v>477</v>
      </c>
      <c r="AR494" s="894"/>
      <c r="AS494" s="894"/>
      <c r="AT494" s="894"/>
      <c r="AU494" s="894"/>
      <c r="AV494" s="894"/>
      <c r="AW494" s="894"/>
      <c r="AX494" s="894"/>
      <c r="AY494" s="894"/>
      <c r="AZ494" s="873"/>
      <c r="BA494" s="248"/>
    </row>
    <row r="495" spans="1:53" s="8" customFormat="1" ht="18.75" customHeight="1" x14ac:dyDescent="0.25">
      <c r="A495" s="150"/>
      <c r="B495" s="880"/>
      <c r="C495" s="880"/>
      <c r="D495" s="880"/>
      <c r="E495" s="880"/>
      <c r="F495" s="880"/>
      <c r="G495" s="880"/>
      <c r="H495" s="880"/>
      <c r="I495" s="880"/>
      <c r="J495" s="880"/>
      <c r="K495" s="880"/>
      <c r="L495" s="881"/>
      <c r="M495" s="898"/>
      <c r="N495" s="881"/>
      <c r="O495" s="899"/>
      <c r="P495" s="882"/>
      <c r="Q495" s="882"/>
      <c r="R495" s="882"/>
      <c r="S495" s="882"/>
      <c r="T495" s="882"/>
      <c r="U495" s="882"/>
      <c r="V495" s="883"/>
      <c r="W495" s="894"/>
      <c r="X495" s="894"/>
      <c r="Y495" s="894"/>
      <c r="Z495" s="894"/>
      <c r="AA495" s="894"/>
      <c r="AB495" s="894"/>
      <c r="AC495" s="894"/>
      <c r="AD495" s="894"/>
      <c r="AE495" s="894"/>
      <c r="AF495" s="894"/>
      <c r="AG495" s="894"/>
      <c r="AH495" s="894"/>
      <c r="AI495" s="894"/>
      <c r="AJ495" s="894"/>
      <c r="AK495" s="898"/>
      <c r="AL495" s="880"/>
      <c r="AM495" s="880"/>
      <c r="AN495" s="880"/>
      <c r="AO495" s="880"/>
      <c r="AP495" s="880"/>
      <c r="AQ495" s="894"/>
      <c r="AR495" s="894"/>
      <c r="AS495" s="894"/>
      <c r="AT495" s="894"/>
      <c r="AU495" s="894"/>
      <c r="AV495" s="894"/>
      <c r="AW495" s="894"/>
      <c r="AX495" s="894"/>
      <c r="AY495" s="894"/>
      <c r="AZ495" s="873"/>
      <c r="BA495" s="248"/>
    </row>
    <row r="496" spans="1:53" s="8" customFormat="1" ht="22.5" customHeight="1" x14ac:dyDescent="0.25">
      <c r="A496" s="150"/>
      <c r="B496" s="880"/>
      <c r="C496" s="880"/>
      <c r="D496" s="880"/>
      <c r="E496" s="880"/>
      <c r="F496" s="880"/>
      <c r="G496" s="880"/>
      <c r="H496" s="880"/>
      <c r="I496" s="880"/>
      <c r="J496" s="880"/>
      <c r="K496" s="880"/>
      <c r="L496" s="881"/>
      <c r="M496" s="898"/>
      <c r="N496" s="881"/>
      <c r="O496" s="897" t="s">
        <v>45</v>
      </c>
      <c r="P496" s="878"/>
      <c r="Q496" s="878"/>
      <c r="R496" s="879"/>
      <c r="S496" s="897" t="s">
        <v>46</v>
      </c>
      <c r="T496" s="878"/>
      <c r="U496" s="878"/>
      <c r="V496" s="879"/>
      <c r="W496" s="894" t="s">
        <v>47</v>
      </c>
      <c r="X496" s="894"/>
      <c r="Y496" s="894"/>
      <c r="Z496" s="894"/>
      <c r="AA496" s="894" t="s">
        <v>48</v>
      </c>
      <c r="AB496" s="894"/>
      <c r="AC496" s="894"/>
      <c r="AD496" s="894"/>
      <c r="AE496" s="894"/>
      <c r="AF496" s="894"/>
      <c r="AG496" s="894"/>
      <c r="AH496" s="894"/>
      <c r="AI496" s="894"/>
      <c r="AJ496" s="894"/>
      <c r="AK496" s="898"/>
      <c r="AL496" s="880"/>
      <c r="AM496" s="880"/>
      <c r="AN496" s="880"/>
      <c r="AO496" s="880"/>
      <c r="AP496" s="880"/>
      <c r="AQ496" s="894"/>
      <c r="AR496" s="894"/>
      <c r="AS496" s="894"/>
      <c r="AT496" s="894"/>
      <c r="AU496" s="894"/>
      <c r="AV496" s="894"/>
      <c r="AW496" s="894"/>
      <c r="AX496" s="894"/>
      <c r="AY496" s="894"/>
      <c r="AZ496" s="873"/>
      <c r="BA496" s="248"/>
    </row>
    <row r="497" spans="1:53" s="8" customFormat="1" ht="9.75" customHeight="1" x14ac:dyDescent="0.25">
      <c r="A497" s="150"/>
      <c r="B497" s="880"/>
      <c r="C497" s="880"/>
      <c r="D497" s="880"/>
      <c r="E497" s="880"/>
      <c r="F497" s="880"/>
      <c r="G497" s="880"/>
      <c r="H497" s="880"/>
      <c r="I497" s="880"/>
      <c r="J497" s="880"/>
      <c r="K497" s="880"/>
      <c r="L497" s="881"/>
      <c r="M497" s="898"/>
      <c r="N497" s="881"/>
      <c r="O497" s="898"/>
      <c r="P497" s="880"/>
      <c r="Q497" s="880"/>
      <c r="R497" s="881"/>
      <c r="S497" s="898"/>
      <c r="T497" s="880"/>
      <c r="U497" s="880"/>
      <c r="V497" s="881"/>
      <c r="W497" s="894"/>
      <c r="X497" s="894"/>
      <c r="Y497" s="894"/>
      <c r="Z497" s="894"/>
      <c r="AA497" s="894"/>
      <c r="AB497" s="894"/>
      <c r="AC497" s="894"/>
      <c r="AD497" s="894"/>
      <c r="AE497" s="894"/>
      <c r="AF497" s="894"/>
      <c r="AG497" s="894"/>
      <c r="AH497" s="894"/>
      <c r="AI497" s="894"/>
      <c r="AJ497" s="894"/>
      <c r="AK497" s="898"/>
      <c r="AL497" s="880"/>
      <c r="AM497" s="880"/>
      <c r="AN497" s="880"/>
      <c r="AO497" s="880"/>
      <c r="AP497" s="880"/>
      <c r="AQ497" s="894" t="s">
        <v>4</v>
      </c>
      <c r="AR497" s="894"/>
      <c r="AS497" s="894"/>
      <c r="AT497" s="894"/>
      <c r="AU497" s="894"/>
      <c r="AV497" s="894" t="s">
        <v>49</v>
      </c>
      <c r="AW497" s="894"/>
      <c r="AX497" s="894"/>
      <c r="AY497" s="894"/>
      <c r="AZ497" s="873"/>
      <c r="BA497" s="248"/>
    </row>
    <row r="498" spans="1:53" s="8" customFormat="1" ht="9.75" customHeight="1" x14ac:dyDescent="0.25">
      <c r="A498" s="150"/>
      <c r="B498" s="882"/>
      <c r="C498" s="882"/>
      <c r="D498" s="882"/>
      <c r="E498" s="882"/>
      <c r="F498" s="882"/>
      <c r="G498" s="882"/>
      <c r="H498" s="882"/>
      <c r="I498" s="882"/>
      <c r="J498" s="882"/>
      <c r="K498" s="882"/>
      <c r="L498" s="883"/>
      <c r="M498" s="899"/>
      <c r="N498" s="883"/>
      <c r="O498" s="899"/>
      <c r="P498" s="882"/>
      <c r="Q498" s="882"/>
      <c r="R498" s="883"/>
      <c r="S498" s="899"/>
      <c r="T498" s="882"/>
      <c r="U498" s="882"/>
      <c r="V498" s="883"/>
      <c r="W498" s="894"/>
      <c r="X498" s="894"/>
      <c r="Y498" s="894"/>
      <c r="Z498" s="894"/>
      <c r="AA498" s="894"/>
      <c r="AB498" s="894"/>
      <c r="AC498" s="894"/>
      <c r="AD498" s="894"/>
      <c r="AE498" s="894"/>
      <c r="AF498" s="894"/>
      <c r="AG498" s="894"/>
      <c r="AH498" s="894"/>
      <c r="AI498" s="894"/>
      <c r="AJ498" s="894"/>
      <c r="AK498" s="899"/>
      <c r="AL498" s="882"/>
      <c r="AM498" s="882"/>
      <c r="AN498" s="882"/>
      <c r="AO498" s="882"/>
      <c r="AP498" s="882"/>
      <c r="AQ498" s="894"/>
      <c r="AR498" s="894"/>
      <c r="AS498" s="894"/>
      <c r="AT498" s="894"/>
      <c r="AU498" s="894"/>
      <c r="AV498" s="894"/>
      <c r="AW498" s="894"/>
      <c r="AX498" s="894"/>
      <c r="AY498" s="894"/>
      <c r="AZ498" s="873"/>
      <c r="BA498" s="248"/>
    </row>
    <row r="499" spans="1:53" s="349" customFormat="1" ht="11.25" customHeight="1" thickBot="1" x14ac:dyDescent="0.25">
      <c r="A499" s="363"/>
      <c r="B499" s="1027">
        <v>1</v>
      </c>
      <c r="C499" s="1027"/>
      <c r="D499" s="1027"/>
      <c r="E499" s="1027"/>
      <c r="F499" s="1027"/>
      <c r="G499" s="1027"/>
      <c r="H499" s="1027"/>
      <c r="I499" s="1027"/>
      <c r="J499" s="1027"/>
      <c r="K499" s="1027"/>
      <c r="L499" s="1028"/>
      <c r="M499" s="1032">
        <v>2</v>
      </c>
      <c r="N499" s="1033"/>
      <c r="O499" s="1069">
        <v>3</v>
      </c>
      <c r="P499" s="1070"/>
      <c r="Q499" s="1070"/>
      <c r="R499" s="1071"/>
      <c r="S499" s="1069">
        <v>4</v>
      </c>
      <c r="T499" s="1070"/>
      <c r="U499" s="1070"/>
      <c r="V499" s="1071"/>
      <c r="W499" s="1066">
        <v>5</v>
      </c>
      <c r="X499" s="1066"/>
      <c r="Y499" s="1066"/>
      <c r="Z499" s="1066"/>
      <c r="AA499" s="1066">
        <v>6</v>
      </c>
      <c r="AB499" s="1066"/>
      <c r="AC499" s="1066"/>
      <c r="AD499" s="1066"/>
      <c r="AE499" s="1066">
        <v>7</v>
      </c>
      <c r="AF499" s="1066"/>
      <c r="AG499" s="1066"/>
      <c r="AH499" s="1066"/>
      <c r="AI499" s="1066"/>
      <c r="AJ499" s="1066"/>
      <c r="AK499" s="1067">
        <v>8</v>
      </c>
      <c r="AL499" s="1068"/>
      <c r="AM499" s="1068"/>
      <c r="AN499" s="1068"/>
      <c r="AO499" s="1068"/>
      <c r="AP499" s="1068"/>
      <c r="AQ499" s="1066">
        <v>9</v>
      </c>
      <c r="AR499" s="1066"/>
      <c r="AS499" s="1066"/>
      <c r="AT499" s="1066"/>
      <c r="AU499" s="1066"/>
      <c r="AV499" s="1066">
        <v>10</v>
      </c>
      <c r="AW499" s="1066"/>
      <c r="AX499" s="1066"/>
      <c r="AY499" s="1066"/>
      <c r="AZ499" s="1067"/>
      <c r="BA499" s="364"/>
    </row>
    <row r="500" spans="1:53" s="8" customFormat="1" ht="128.25" customHeight="1" x14ac:dyDescent="0.25">
      <c r="A500" s="150"/>
      <c r="B500" s="1029" t="s">
        <v>619</v>
      </c>
      <c r="C500" s="1029"/>
      <c r="D500" s="1029"/>
      <c r="E500" s="1029"/>
      <c r="F500" s="1029"/>
      <c r="G500" s="1029"/>
      <c r="H500" s="1029"/>
      <c r="I500" s="1029"/>
      <c r="J500" s="1029"/>
      <c r="K500" s="1029"/>
      <c r="L500" s="1030"/>
      <c r="M500" s="919" t="s">
        <v>119</v>
      </c>
      <c r="N500" s="1007"/>
      <c r="O500" s="1008"/>
      <c r="P500" s="1009"/>
      <c r="Q500" s="1009"/>
      <c r="R500" s="1010"/>
      <c r="S500" s="995"/>
      <c r="T500" s="995"/>
      <c r="U500" s="995"/>
      <c r="V500" s="996"/>
      <c r="W500" s="994" t="s">
        <v>20</v>
      </c>
      <c r="X500" s="995"/>
      <c r="Y500" s="995"/>
      <c r="Z500" s="996"/>
      <c r="AA500" s="994"/>
      <c r="AB500" s="995"/>
      <c r="AC500" s="995"/>
      <c r="AD500" s="996"/>
      <c r="AE500" s="994"/>
      <c r="AF500" s="995"/>
      <c r="AG500" s="995"/>
      <c r="AH500" s="995"/>
      <c r="AI500" s="995"/>
      <c r="AJ500" s="996"/>
      <c r="AK500" s="994"/>
      <c r="AL500" s="995"/>
      <c r="AM500" s="995"/>
      <c r="AN500" s="995"/>
      <c r="AO500" s="995"/>
      <c r="AP500" s="996"/>
      <c r="AQ500" s="994"/>
      <c r="AR500" s="995"/>
      <c r="AS500" s="995"/>
      <c r="AT500" s="995"/>
      <c r="AU500" s="996"/>
      <c r="AV500" s="994"/>
      <c r="AW500" s="995"/>
      <c r="AX500" s="995"/>
      <c r="AY500" s="995"/>
      <c r="AZ500" s="997"/>
      <c r="BA500" s="238"/>
    </row>
    <row r="501" spans="1:53" s="8" customFormat="1" ht="51" customHeight="1" x14ac:dyDescent="0.25">
      <c r="A501" s="150"/>
      <c r="B501" s="1011" t="s">
        <v>334</v>
      </c>
      <c r="C501" s="1011"/>
      <c r="D501" s="1011"/>
      <c r="E501" s="1011"/>
      <c r="F501" s="1011"/>
      <c r="G501" s="1011"/>
      <c r="H501" s="1011"/>
      <c r="I501" s="1011"/>
      <c r="J501" s="1011"/>
      <c r="K501" s="1011"/>
      <c r="L501" s="1012"/>
      <c r="M501" s="832" t="s">
        <v>120</v>
      </c>
      <c r="N501" s="834"/>
      <c r="O501" s="1013"/>
      <c r="P501" s="1014"/>
      <c r="Q501" s="1014"/>
      <c r="R501" s="1015"/>
      <c r="S501" s="1016"/>
      <c r="T501" s="1016"/>
      <c r="U501" s="1016"/>
      <c r="V501" s="1017"/>
      <c r="W501" s="337"/>
      <c r="X501" s="287"/>
      <c r="Y501" s="287"/>
      <c r="Z501" s="338"/>
      <c r="AA501" s="337"/>
      <c r="AB501" s="287"/>
      <c r="AC501" s="287"/>
      <c r="AD501" s="338"/>
      <c r="AE501" s="337"/>
      <c r="AF501" s="287"/>
      <c r="AG501" s="287"/>
      <c r="AH501" s="287"/>
      <c r="AI501" s="287"/>
      <c r="AJ501" s="338"/>
      <c r="AK501" s="337"/>
      <c r="AL501" s="287"/>
      <c r="AM501" s="287"/>
      <c r="AN501" s="287"/>
      <c r="AO501" s="287"/>
      <c r="AP501" s="287"/>
      <c r="AQ501" s="998"/>
      <c r="AR501" s="999"/>
      <c r="AS501" s="999"/>
      <c r="AT501" s="999"/>
      <c r="AU501" s="1000"/>
      <c r="AV501" s="998"/>
      <c r="AW501" s="999"/>
      <c r="AX501" s="999"/>
      <c r="AY501" s="999"/>
      <c r="AZ501" s="1001"/>
      <c r="BA501" s="238"/>
    </row>
    <row r="502" spans="1:53" s="8" customFormat="1" ht="29.25" customHeight="1" x14ac:dyDescent="0.25">
      <c r="A502" s="150"/>
      <c r="B502" s="1018" t="s">
        <v>335</v>
      </c>
      <c r="C502" s="1018"/>
      <c r="D502" s="1018"/>
      <c r="E502" s="1018"/>
      <c r="F502" s="1018"/>
      <c r="G502" s="1018"/>
      <c r="H502" s="1018"/>
      <c r="I502" s="1018"/>
      <c r="J502" s="1018"/>
      <c r="K502" s="1034"/>
      <c r="L502" s="1035"/>
      <c r="M502" s="832" t="s">
        <v>121</v>
      </c>
      <c r="N502" s="834"/>
      <c r="O502" s="1021"/>
      <c r="P502" s="1022"/>
      <c r="Q502" s="1022"/>
      <c r="R502" s="1023"/>
      <c r="S502" s="999"/>
      <c r="T502" s="999"/>
      <c r="U502" s="999"/>
      <c r="V502" s="1000"/>
      <c r="W502" s="998"/>
      <c r="X502" s="999"/>
      <c r="Y502" s="999"/>
      <c r="Z502" s="1000"/>
      <c r="AA502" s="344"/>
      <c r="AB502" s="345"/>
      <c r="AC502" s="345"/>
      <c r="AD502" s="346"/>
      <c r="AE502" s="344"/>
      <c r="AF502" s="345"/>
      <c r="AG502" s="345"/>
      <c r="AH502" s="345"/>
      <c r="AI502" s="345"/>
      <c r="AJ502" s="346"/>
      <c r="AK502" s="344"/>
      <c r="AL502" s="345"/>
      <c r="AM502" s="345"/>
      <c r="AN502" s="345"/>
      <c r="AO502" s="345"/>
      <c r="AP502" s="346"/>
      <c r="AQ502" s="344"/>
      <c r="AR502" s="345"/>
      <c r="AS502" s="345"/>
      <c r="AT502" s="345"/>
      <c r="AU502" s="346"/>
      <c r="AV502" s="344"/>
      <c r="AW502" s="345"/>
      <c r="AX502" s="345"/>
      <c r="AY502" s="345"/>
      <c r="AZ502" s="347"/>
      <c r="BA502" s="238"/>
    </row>
    <row r="503" spans="1:53" s="8" customFormat="1" ht="17.25" customHeight="1" thickBot="1" x14ac:dyDescent="0.3">
      <c r="A503" s="150"/>
      <c r="B503" s="1011" t="s">
        <v>336</v>
      </c>
      <c r="C503" s="1011"/>
      <c r="D503" s="1011"/>
      <c r="E503" s="1011"/>
      <c r="F503" s="1011"/>
      <c r="G503" s="1011"/>
      <c r="H503" s="1011"/>
      <c r="I503" s="1011"/>
      <c r="J503" s="1011"/>
      <c r="K503" s="1011"/>
      <c r="L503" s="1012"/>
      <c r="M503" s="858" t="s">
        <v>125</v>
      </c>
      <c r="N503" s="860"/>
      <c r="O503" s="1024"/>
      <c r="P503" s="1025"/>
      <c r="Q503" s="1025"/>
      <c r="R503" s="1026"/>
      <c r="S503" s="1031"/>
      <c r="T503" s="1031"/>
      <c r="U503" s="1031"/>
      <c r="V503" s="904"/>
      <c r="W503" s="340"/>
      <c r="X503" s="341"/>
      <c r="Y503" s="341"/>
      <c r="Z503" s="342"/>
      <c r="AA503" s="340"/>
      <c r="AB503" s="341"/>
      <c r="AC503" s="341"/>
      <c r="AD503" s="342"/>
      <c r="AE503" s="340"/>
      <c r="AF503" s="341"/>
      <c r="AG503" s="341"/>
      <c r="AH503" s="341"/>
      <c r="AI503" s="341"/>
      <c r="AJ503" s="342"/>
      <c r="AK503" s="340"/>
      <c r="AL503" s="341"/>
      <c r="AM503" s="341"/>
      <c r="AN503" s="341"/>
      <c r="AO503" s="341"/>
      <c r="AP503" s="342"/>
      <c r="AQ503" s="340"/>
      <c r="AR503" s="341"/>
      <c r="AS503" s="341"/>
      <c r="AT503" s="341"/>
      <c r="AU503" s="342"/>
      <c r="AV503" s="340"/>
      <c r="AW503" s="341"/>
      <c r="AX503" s="341"/>
      <c r="AY503" s="341"/>
      <c r="AZ503" s="343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65" t="s">
        <v>343</v>
      </c>
      <c r="C505" s="1065"/>
      <c r="D505" s="1065"/>
      <c r="E505" s="1065"/>
      <c r="F505" s="1065"/>
      <c r="G505" s="1065"/>
      <c r="H505" s="1065"/>
      <c r="I505" s="1065"/>
      <c r="J505" s="1065"/>
      <c r="K505" s="1065"/>
      <c r="L505" s="1065"/>
      <c r="M505" s="1065"/>
      <c r="N505" s="1065"/>
      <c r="O505" s="1065"/>
      <c r="P505" s="1065"/>
      <c r="Q505" s="1065"/>
      <c r="R505" s="1065"/>
      <c r="S505" s="1065"/>
      <c r="T505" s="1065"/>
      <c r="U505" s="1065"/>
      <c r="V505" s="1065"/>
      <c r="W505" s="1065"/>
      <c r="X505" s="1065"/>
      <c r="Y505" s="1065"/>
      <c r="Z505" s="1065"/>
      <c r="AA505" s="1065"/>
      <c r="AB505" s="1065"/>
      <c r="AC505" s="1065"/>
      <c r="AD505" s="1065"/>
      <c r="AE505" s="1065"/>
      <c r="AF505" s="1065"/>
      <c r="AG505" s="1065"/>
      <c r="AH505" s="1065"/>
      <c r="AI505" s="1065"/>
      <c r="AJ505" s="1065"/>
      <c r="AK505" s="1065"/>
      <c r="AL505" s="1065"/>
      <c r="AM505" s="1065"/>
      <c r="AN505" s="1065"/>
      <c r="AO505" s="1065"/>
      <c r="AP505" s="1065"/>
      <c r="AQ505" s="1065"/>
      <c r="AR505" s="1065"/>
      <c r="AS505" s="1065"/>
      <c r="AT505" s="1065"/>
      <c r="AU505" s="1065"/>
      <c r="AV505" s="1065"/>
      <c r="AW505" s="1065"/>
      <c r="AX505" s="1065"/>
      <c r="AY505" s="1065"/>
      <c r="AZ505" s="1065"/>
      <c r="BA505" s="331"/>
    </row>
    <row r="506" spans="1:53" s="11" customFormat="1" ht="27" customHeight="1" x14ac:dyDescent="0.25">
      <c r="A506" s="119"/>
      <c r="B506" s="878" t="s">
        <v>170</v>
      </c>
      <c r="C506" s="878"/>
      <c r="D506" s="878"/>
      <c r="E506" s="878"/>
      <c r="F506" s="878"/>
      <c r="G506" s="878"/>
      <c r="H506" s="878"/>
      <c r="I506" s="878"/>
      <c r="J506" s="878"/>
      <c r="K506" s="879"/>
      <c r="L506" s="897" t="s">
        <v>513</v>
      </c>
      <c r="M506" s="879"/>
      <c r="N506" s="878" t="s">
        <v>34</v>
      </c>
      <c r="O506" s="878"/>
      <c r="P506" s="878"/>
      <c r="Q506" s="878"/>
      <c r="R506" s="878"/>
      <c r="S506" s="878"/>
      <c r="T506" s="878"/>
      <c r="U506" s="878"/>
      <c r="V506" s="878"/>
      <c r="W506" s="878"/>
      <c r="X506" s="878"/>
      <c r="Y506" s="878"/>
      <c r="Z506" s="878"/>
      <c r="AA506" s="873" t="s">
        <v>65</v>
      </c>
      <c r="AB506" s="874"/>
      <c r="AC506" s="874"/>
      <c r="AD506" s="874"/>
      <c r="AE506" s="874"/>
      <c r="AF506" s="874"/>
      <c r="AG506" s="874"/>
      <c r="AH506" s="874"/>
      <c r="AI506" s="874"/>
      <c r="AJ506" s="874"/>
      <c r="AK506" s="874"/>
      <c r="AL506" s="874"/>
      <c r="AM506" s="874"/>
      <c r="AN506" s="873" t="s">
        <v>66</v>
      </c>
      <c r="AO506" s="874"/>
      <c r="AP506" s="874"/>
      <c r="AQ506" s="874"/>
      <c r="AR506" s="874"/>
      <c r="AS506" s="874"/>
      <c r="AT506" s="874"/>
      <c r="AU506" s="874"/>
      <c r="AV506" s="874"/>
      <c r="AW506" s="874"/>
      <c r="AX506" s="874"/>
      <c r="AY506" s="874"/>
      <c r="AZ506" s="874"/>
      <c r="BA506" s="331"/>
    </row>
    <row r="507" spans="1:53" s="11" customFormat="1" ht="77.25" customHeight="1" x14ac:dyDescent="0.25">
      <c r="A507" s="119"/>
      <c r="B507" s="882"/>
      <c r="C507" s="882"/>
      <c r="D507" s="882"/>
      <c r="E507" s="882"/>
      <c r="F507" s="882"/>
      <c r="G507" s="882"/>
      <c r="H507" s="882"/>
      <c r="I507" s="882"/>
      <c r="J507" s="882"/>
      <c r="K507" s="883"/>
      <c r="L507" s="899"/>
      <c r="M507" s="883"/>
      <c r="N507" s="1047" t="s">
        <v>210</v>
      </c>
      <c r="O507" s="1048"/>
      <c r="P507" s="1049"/>
      <c r="Q507" s="1050" t="s">
        <v>217</v>
      </c>
      <c r="R507" s="1051"/>
      <c r="S507" s="1051"/>
      <c r="T507" s="1052"/>
      <c r="U507" s="1047" t="s">
        <v>211</v>
      </c>
      <c r="V507" s="1048"/>
      <c r="W507" s="1049"/>
      <c r="X507" s="1047" t="s">
        <v>218</v>
      </c>
      <c r="Y507" s="1048"/>
      <c r="Z507" s="1049"/>
      <c r="AA507" s="1047" t="s">
        <v>210</v>
      </c>
      <c r="AB507" s="1048"/>
      <c r="AC507" s="1049"/>
      <c r="AD507" s="1050" t="s">
        <v>217</v>
      </c>
      <c r="AE507" s="1051"/>
      <c r="AF507" s="1051"/>
      <c r="AG507" s="1052"/>
      <c r="AH507" s="1047" t="s">
        <v>211</v>
      </c>
      <c r="AI507" s="1048"/>
      <c r="AJ507" s="1049"/>
      <c r="AK507" s="1047" t="s">
        <v>218</v>
      </c>
      <c r="AL507" s="1048"/>
      <c r="AM507" s="1049"/>
      <c r="AN507" s="1047" t="s">
        <v>210</v>
      </c>
      <c r="AO507" s="1048"/>
      <c r="AP507" s="1049"/>
      <c r="AQ507" s="1050" t="s">
        <v>217</v>
      </c>
      <c r="AR507" s="1051"/>
      <c r="AS507" s="1051"/>
      <c r="AT507" s="1052"/>
      <c r="AU507" s="1047" t="s">
        <v>616</v>
      </c>
      <c r="AV507" s="1048"/>
      <c r="AW507" s="1049"/>
      <c r="AX507" s="1047" t="s">
        <v>218</v>
      </c>
      <c r="AY507" s="1048"/>
      <c r="AZ507" s="1048"/>
      <c r="BA507" s="331"/>
    </row>
    <row r="508" spans="1:53" s="349" customFormat="1" ht="11.25" customHeight="1" thickBot="1" x14ac:dyDescent="0.25">
      <c r="A508" s="361"/>
      <c r="B508" s="1059">
        <v>1</v>
      </c>
      <c r="C508" s="1059"/>
      <c r="D508" s="1059"/>
      <c r="E508" s="1059"/>
      <c r="F508" s="1059"/>
      <c r="G508" s="1059"/>
      <c r="H508" s="1059"/>
      <c r="I508" s="1060"/>
      <c r="J508" s="1060"/>
      <c r="K508" s="1061"/>
      <c r="L508" s="1062">
        <v>2</v>
      </c>
      <c r="M508" s="1063"/>
      <c r="N508" s="1064">
        <v>3</v>
      </c>
      <c r="O508" s="1004"/>
      <c r="P508" s="1004"/>
      <c r="Q508" s="775">
        <v>4</v>
      </c>
      <c r="R508" s="775"/>
      <c r="S508" s="775"/>
      <c r="T508" s="775"/>
      <c r="U508" s="775">
        <v>5</v>
      </c>
      <c r="V508" s="775"/>
      <c r="W508" s="775"/>
      <c r="X508" s="775">
        <v>6</v>
      </c>
      <c r="Y508" s="775"/>
      <c r="Z508" s="775"/>
      <c r="AA508" s="775">
        <v>7</v>
      </c>
      <c r="AB508" s="775"/>
      <c r="AC508" s="775"/>
      <c r="AD508" s="775">
        <v>8</v>
      </c>
      <c r="AE508" s="775"/>
      <c r="AF508" s="775"/>
      <c r="AG508" s="775"/>
      <c r="AH508" s="775">
        <v>9</v>
      </c>
      <c r="AI508" s="775"/>
      <c r="AJ508" s="775"/>
      <c r="AK508" s="775">
        <v>10</v>
      </c>
      <c r="AL508" s="775"/>
      <c r="AM508" s="775"/>
      <c r="AN508" s="775">
        <v>11</v>
      </c>
      <c r="AO508" s="775"/>
      <c r="AP508" s="775"/>
      <c r="AQ508" s="775">
        <v>12</v>
      </c>
      <c r="AR508" s="775"/>
      <c r="AS508" s="775"/>
      <c r="AT508" s="775"/>
      <c r="AU508" s="775">
        <v>13</v>
      </c>
      <c r="AV508" s="775"/>
      <c r="AW508" s="775"/>
      <c r="AX508" s="775">
        <v>14</v>
      </c>
      <c r="AY508" s="775"/>
      <c r="AZ508" s="784"/>
      <c r="BA508" s="362"/>
    </row>
    <row r="509" spans="1:53" s="11" customFormat="1" ht="18" customHeight="1" x14ac:dyDescent="0.25">
      <c r="A509" s="119"/>
      <c r="B509" s="905"/>
      <c r="C509" s="905"/>
      <c r="D509" s="905"/>
      <c r="E509" s="905"/>
      <c r="F509" s="905"/>
      <c r="G509" s="905"/>
      <c r="H509" s="905"/>
      <c r="I509" s="905"/>
      <c r="J509" s="905"/>
      <c r="K509" s="1042"/>
      <c r="L509" s="915" t="s">
        <v>21</v>
      </c>
      <c r="M509" s="916"/>
      <c r="N509" s="1044"/>
      <c r="O509" s="1044"/>
      <c r="P509" s="1044"/>
      <c r="Q509" s="1045"/>
      <c r="R509" s="1045"/>
      <c r="S509" s="1045"/>
      <c r="T509" s="1045"/>
      <c r="U509" s="1045"/>
      <c r="V509" s="1045"/>
      <c r="W509" s="1045"/>
      <c r="X509" s="1045"/>
      <c r="Y509" s="1045"/>
      <c r="Z509" s="1045"/>
      <c r="AA509" s="1045"/>
      <c r="AB509" s="1045"/>
      <c r="AC509" s="1045"/>
      <c r="AD509" s="1045"/>
      <c r="AE509" s="1045"/>
      <c r="AF509" s="1045"/>
      <c r="AG509" s="1045"/>
      <c r="AH509" s="1045"/>
      <c r="AI509" s="1045"/>
      <c r="AJ509" s="1045"/>
      <c r="AK509" s="1045"/>
      <c r="AL509" s="1045"/>
      <c r="AM509" s="1045"/>
      <c r="AN509" s="1045"/>
      <c r="AO509" s="1045"/>
      <c r="AP509" s="1045"/>
      <c r="AQ509" s="1045"/>
      <c r="AR509" s="1045"/>
      <c r="AS509" s="1045"/>
      <c r="AT509" s="1045"/>
      <c r="AU509" s="1045"/>
      <c r="AV509" s="1045"/>
      <c r="AW509" s="1045"/>
      <c r="AX509" s="1045"/>
      <c r="AY509" s="1045"/>
      <c r="AZ509" s="1046"/>
      <c r="BA509" s="331"/>
    </row>
    <row r="510" spans="1:53" s="11" customFormat="1" ht="18" customHeight="1" x14ac:dyDescent="0.25">
      <c r="A510" s="119"/>
      <c r="B510" s="905"/>
      <c r="C510" s="905"/>
      <c r="D510" s="905"/>
      <c r="E510" s="905"/>
      <c r="F510" s="905"/>
      <c r="G510" s="905"/>
      <c r="H510" s="905"/>
      <c r="I510" s="905"/>
      <c r="J510" s="905"/>
      <c r="K510" s="1042"/>
      <c r="L510" s="907" t="s">
        <v>22</v>
      </c>
      <c r="M510" s="908"/>
      <c r="N510" s="1006"/>
      <c r="O510" s="1006"/>
      <c r="P510" s="1006"/>
      <c r="Q510" s="894"/>
      <c r="R510" s="894"/>
      <c r="S510" s="894"/>
      <c r="T510" s="894"/>
      <c r="U510" s="894"/>
      <c r="V510" s="894"/>
      <c r="W510" s="894"/>
      <c r="X510" s="894"/>
      <c r="Y510" s="894"/>
      <c r="Z510" s="894"/>
      <c r="AA510" s="894"/>
      <c r="AB510" s="894"/>
      <c r="AC510" s="894"/>
      <c r="AD510" s="894"/>
      <c r="AE510" s="894"/>
      <c r="AF510" s="894"/>
      <c r="AG510" s="894"/>
      <c r="AH510" s="894"/>
      <c r="AI510" s="894"/>
      <c r="AJ510" s="894"/>
      <c r="AK510" s="894"/>
      <c r="AL510" s="894"/>
      <c r="AM510" s="894"/>
      <c r="AN510" s="894"/>
      <c r="AO510" s="894"/>
      <c r="AP510" s="894"/>
      <c r="AQ510" s="894"/>
      <c r="AR510" s="894"/>
      <c r="AS510" s="894"/>
      <c r="AT510" s="894"/>
      <c r="AU510" s="894"/>
      <c r="AV510" s="894"/>
      <c r="AW510" s="894"/>
      <c r="AX510" s="894"/>
      <c r="AY510" s="894"/>
      <c r="AZ510" s="1005"/>
      <c r="BA510" s="331"/>
    </row>
    <row r="511" spans="1:53" s="11" customFormat="1" ht="18" customHeight="1" x14ac:dyDescent="0.25">
      <c r="A511" s="119"/>
      <c r="B511" s="905"/>
      <c r="C511" s="905"/>
      <c r="D511" s="905"/>
      <c r="E511" s="905"/>
      <c r="F511" s="905"/>
      <c r="G511" s="905"/>
      <c r="H511" s="905"/>
      <c r="I511" s="905"/>
      <c r="J511" s="905"/>
      <c r="K511" s="1042"/>
      <c r="L511" s="907"/>
      <c r="M511" s="908"/>
      <c r="N511" s="1006"/>
      <c r="O511" s="1006"/>
      <c r="P511" s="1006"/>
      <c r="Q511" s="894"/>
      <c r="R511" s="894"/>
      <c r="S511" s="894"/>
      <c r="T511" s="894"/>
      <c r="U511" s="894"/>
      <c r="V511" s="894"/>
      <c r="W511" s="894"/>
      <c r="X511" s="894"/>
      <c r="Y511" s="894"/>
      <c r="Z511" s="894"/>
      <c r="AA511" s="894"/>
      <c r="AB511" s="894"/>
      <c r="AC511" s="894"/>
      <c r="AD511" s="894"/>
      <c r="AE511" s="894"/>
      <c r="AF511" s="894"/>
      <c r="AG511" s="894"/>
      <c r="AH511" s="894"/>
      <c r="AI511" s="894"/>
      <c r="AJ511" s="894"/>
      <c r="AK511" s="894"/>
      <c r="AL511" s="894"/>
      <c r="AM511" s="894"/>
      <c r="AN511" s="894"/>
      <c r="AO511" s="894"/>
      <c r="AP511" s="894"/>
      <c r="AQ511" s="894"/>
      <c r="AR511" s="894"/>
      <c r="AS511" s="894"/>
      <c r="AT511" s="894"/>
      <c r="AU511" s="894"/>
      <c r="AV511" s="894"/>
      <c r="AW511" s="894"/>
      <c r="AX511" s="894"/>
      <c r="AY511" s="894"/>
      <c r="AZ511" s="1005"/>
      <c r="BA511" s="331"/>
    </row>
    <row r="512" spans="1:53" s="11" customFormat="1" ht="18" customHeight="1" thickBot="1" x14ac:dyDescent="0.3">
      <c r="A512" s="119"/>
      <c r="B512" s="901" t="s">
        <v>64</v>
      </c>
      <c r="C512" s="901"/>
      <c r="D512" s="901"/>
      <c r="E512" s="901"/>
      <c r="F512" s="901"/>
      <c r="G512" s="901"/>
      <c r="H512" s="901"/>
      <c r="I512" s="901"/>
      <c r="J512" s="901"/>
      <c r="K512" s="901"/>
      <c r="L512" s="1054" t="s">
        <v>142</v>
      </c>
      <c r="M512" s="1055"/>
      <c r="N512" s="1056" t="s">
        <v>24</v>
      </c>
      <c r="O512" s="1056"/>
      <c r="P512" s="1056"/>
      <c r="Q512" s="1043" t="s">
        <v>24</v>
      </c>
      <c r="R512" s="1043"/>
      <c r="S512" s="1043"/>
      <c r="T512" s="1043"/>
      <c r="U512" s="1043" t="s">
        <v>24</v>
      </c>
      <c r="V512" s="1043"/>
      <c r="W512" s="1043"/>
      <c r="X512" s="1043"/>
      <c r="Y512" s="1043"/>
      <c r="Z512" s="1043"/>
      <c r="AA512" s="1043" t="s">
        <v>24</v>
      </c>
      <c r="AB512" s="1043"/>
      <c r="AC512" s="1043"/>
      <c r="AD512" s="1043" t="s">
        <v>24</v>
      </c>
      <c r="AE512" s="1043"/>
      <c r="AF512" s="1043"/>
      <c r="AG512" s="1043"/>
      <c r="AH512" s="1043" t="s">
        <v>24</v>
      </c>
      <c r="AI512" s="1043"/>
      <c r="AJ512" s="1043"/>
      <c r="AK512" s="1043"/>
      <c r="AL512" s="1043"/>
      <c r="AM512" s="1043"/>
      <c r="AN512" s="1043" t="s">
        <v>24</v>
      </c>
      <c r="AO512" s="1043"/>
      <c r="AP512" s="1043"/>
      <c r="AQ512" s="1043" t="s">
        <v>24</v>
      </c>
      <c r="AR512" s="1043"/>
      <c r="AS512" s="1043"/>
      <c r="AT512" s="1043"/>
      <c r="AU512" s="1043" t="s">
        <v>24</v>
      </c>
      <c r="AV512" s="1043"/>
      <c r="AW512" s="1043"/>
      <c r="AX512" s="1002"/>
      <c r="AY512" s="1002"/>
      <c r="AZ512" s="1003"/>
      <c r="BA512" s="331"/>
    </row>
    <row r="513" spans="1:53" s="11" customFormat="1" ht="11.25" customHeight="1" x14ac:dyDescent="0.25">
      <c r="A513" s="119"/>
      <c r="B513" s="306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  <c r="AG513" s="306"/>
      <c r="AH513" s="306"/>
      <c r="AI513" s="306"/>
      <c r="AJ513" s="306"/>
      <c r="AK513" s="306"/>
      <c r="AL513" s="306"/>
      <c r="AM513" s="306"/>
      <c r="AN513" s="306"/>
      <c r="AO513" s="306"/>
      <c r="AP513" s="306"/>
      <c r="AQ513" s="306"/>
      <c r="AR513" s="306"/>
      <c r="AS513" s="306"/>
      <c r="AT513" s="306"/>
      <c r="AU513" s="306"/>
      <c r="AV513" s="306"/>
      <c r="AW513" s="306"/>
      <c r="AX513" s="306"/>
      <c r="AY513" s="306"/>
      <c r="AZ513" s="306"/>
      <c r="BA513" s="331"/>
    </row>
    <row r="514" spans="1:53" s="8" customFormat="1" ht="16.5" customHeight="1" x14ac:dyDescent="0.25">
      <c r="A514" s="119"/>
      <c r="B514" s="1065" t="s">
        <v>344</v>
      </c>
      <c r="C514" s="1065"/>
      <c r="D514" s="1065"/>
      <c r="E514" s="1065"/>
      <c r="F514" s="1065"/>
      <c r="G514" s="1065"/>
      <c r="H514" s="1065"/>
      <c r="I514" s="1065"/>
      <c r="J514" s="1065"/>
      <c r="K514" s="1065"/>
      <c r="L514" s="1065"/>
      <c r="M514" s="1065"/>
      <c r="N514" s="1065"/>
      <c r="O514" s="1065"/>
      <c r="P514" s="1065"/>
      <c r="Q514" s="1065"/>
      <c r="R514" s="1065"/>
      <c r="S514" s="1065"/>
      <c r="T514" s="1065"/>
      <c r="U514" s="1065"/>
      <c r="V514" s="1065"/>
      <c r="W514" s="1065"/>
      <c r="X514" s="1065"/>
      <c r="Y514" s="1065"/>
      <c r="Z514" s="1065"/>
      <c r="AA514" s="1065"/>
      <c r="AB514" s="1065"/>
      <c r="AC514" s="1065"/>
      <c r="AD514" s="1065"/>
      <c r="AE514" s="1065"/>
      <c r="AF514" s="1065"/>
      <c r="AG514" s="1065"/>
      <c r="AH514" s="1065"/>
      <c r="AI514" s="1065"/>
      <c r="AJ514" s="1065"/>
      <c r="AK514" s="1065"/>
      <c r="AL514" s="1065"/>
      <c r="AM514" s="1065"/>
      <c r="AN514" s="1065"/>
      <c r="AO514" s="1065"/>
      <c r="AP514" s="1065"/>
      <c r="AQ514" s="1065"/>
      <c r="AR514" s="1065"/>
      <c r="AS514" s="1065"/>
      <c r="AT514" s="1065"/>
      <c r="AU514" s="1065"/>
      <c r="AV514" s="1065"/>
      <c r="AW514" s="1065"/>
      <c r="AX514" s="1065"/>
      <c r="AY514" s="1065"/>
      <c r="AZ514" s="1065"/>
      <c r="BA514" s="183"/>
    </row>
    <row r="515" spans="1:53" s="8" customFormat="1" ht="7.5" customHeight="1" x14ac:dyDescent="0.25">
      <c r="A515" s="119"/>
      <c r="B515" s="306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  <c r="AG515" s="306"/>
      <c r="AH515" s="306"/>
      <c r="AI515" s="306"/>
      <c r="AJ515" s="306"/>
      <c r="AK515" s="306"/>
      <c r="AL515" s="306"/>
      <c r="AM515" s="306"/>
      <c r="AN515" s="306"/>
      <c r="AO515" s="306"/>
      <c r="AP515" s="306"/>
      <c r="AQ515" s="306"/>
      <c r="AR515" s="306"/>
      <c r="AS515" s="306"/>
      <c r="AT515" s="306"/>
      <c r="AU515" s="306"/>
      <c r="AV515" s="306"/>
      <c r="AW515" s="306"/>
      <c r="AX515" s="306"/>
      <c r="AY515" s="306"/>
      <c r="AZ515" s="306"/>
      <c r="BA515" s="183"/>
    </row>
    <row r="516" spans="1:53" s="8" customFormat="1" ht="30" customHeight="1" x14ac:dyDescent="0.25">
      <c r="A516" s="119"/>
      <c r="B516" s="878" t="s">
        <v>170</v>
      </c>
      <c r="C516" s="878"/>
      <c r="D516" s="878"/>
      <c r="E516" s="878"/>
      <c r="F516" s="878"/>
      <c r="G516" s="878"/>
      <c r="H516" s="878"/>
      <c r="I516" s="878"/>
      <c r="J516" s="878"/>
      <c r="K516" s="879"/>
      <c r="L516" s="897" t="s">
        <v>513</v>
      </c>
      <c r="M516" s="879"/>
      <c r="N516" s="878" t="s">
        <v>34</v>
      </c>
      <c r="O516" s="878"/>
      <c r="P516" s="878"/>
      <c r="Q516" s="878"/>
      <c r="R516" s="878"/>
      <c r="S516" s="878"/>
      <c r="T516" s="878"/>
      <c r="U516" s="878"/>
      <c r="V516" s="878"/>
      <c r="W516" s="878"/>
      <c r="X516" s="878"/>
      <c r="Y516" s="878"/>
      <c r="Z516" s="878"/>
      <c r="AA516" s="873" t="s">
        <v>65</v>
      </c>
      <c r="AB516" s="874"/>
      <c r="AC516" s="874"/>
      <c r="AD516" s="874"/>
      <c r="AE516" s="874"/>
      <c r="AF516" s="874"/>
      <c r="AG516" s="874"/>
      <c r="AH516" s="874"/>
      <c r="AI516" s="874"/>
      <c r="AJ516" s="874"/>
      <c r="AK516" s="874"/>
      <c r="AL516" s="874"/>
      <c r="AM516" s="874"/>
      <c r="AN516" s="873" t="s">
        <v>66</v>
      </c>
      <c r="AO516" s="874"/>
      <c r="AP516" s="874"/>
      <c r="AQ516" s="874"/>
      <c r="AR516" s="874"/>
      <c r="AS516" s="874"/>
      <c r="AT516" s="874"/>
      <c r="AU516" s="874"/>
      <c r="AV516" s="874"/>
      <c r="AW516" s="874"/>
      <c r="AX516" s="874"/>
      <c r="AY516" s="874"/>
      <c r="AZ516" s="874"/>
      <c r="BA516" s="183"/>
    </row>
    <row r="517" spans="1:53" s="8" customFormat="1" ht="70.5" customHeight="1" x14ac:dyDescent="0.25">
      <c r="A517" s="119"/>
      <c r="B517" s="882"/>
      <c r="C517" s="882"/>
      <c r="D517" s="882"/>
      <c r="E517" s="882"/>
      <c r="F517" s="882"/>
      <c r="G517" s="882"/>
      <c r="H517" s="882"/>
      <c r="I517" s="882"/>
      <c r="J517" s="882"/>
      <c r="K517" s="883"/>
      <c r="L517" s="899"/>
      <c r="M517" s="883"/>
      <c r="N517" s="1047" t="s">
        <v>210</v>
      </c>
      <c r="O517" s="1048"/>
      <c r="P517" s="1049"/>
      <c r="Q517" s="1050" t="s">
        <v>217</v>
      </c>
      <c r="R517" s="1051"/>
      <c r="S517" s="1051"/>
      <c r="T517" s="1052"/>
      <c r="U517" s="1047" t="s">
        <v>211</v>
      </c>
      <c r="V517" s="1048"/>
      <c r="W517" s="1049"/>
      <c r="X517" s="1047" t="s">
        <v>212</v>
      </c>
      <c r="Y517" s="1048"/>
      <c r="Z517" s="1049"/>
      <c r="AA517" s="1047" t="s">
        <v>210</v>
      </c>
      <c r="AB517" s="1048"/>
      <c r="AC517" s="1049"/>
      <c r="AD517" s="1050" t="s">
        <v>217</v>
      </c>
      <c r="AE517" s="1051"/>
      <c r="AF517" s="1051"/>
      <c r="AG517" s="1052"/>
      <c r="AH517" s="1047" t="s">
        <v>211</v>
      </c>
      <c r="AI517" s="1048"/>
      <c r="AJ517" s="1049"/>
      <c r="AK517" s="1047" t="s">
        <v>212</v>
      </c>
      <c r="AL517" s="1048"/>
      <c r="AM517" s="1049"/>
      <c r="AN517" s="1047" t="s">
        <v>210</v>
      </c>
      <c r="AO517" s="1048"/>
      <c r="AP517" s="1049"/>
      <c r="AQ517" s="1050" t="s">
        <v>217</v>
      </c>
      <c r="AR517" s="1051"/>
      <c r="AS517" s="1051"/>
      <c r="AT517" s="1052"/>
      <c r="AU517" s="1047" t="s">
        <v>616</v>
      </c>
      <c r="AV517" s="1048"/>
      <c r="AW517" s="1049"/>
      <c r="AX517" s="1047" t="s">
        <v>218</v>
      </c>
      <c r="AY517" s="1048"/>
      <c r="AZ517" s="1048"/>
      <c r="BA517" s="183"/>
    </row>
    <row r="518" spans="1:53" s="349" customFormat="1" ht="11.25" customHeight="1" thickBot="1" x14ac:dyDescent="0.25">
      <c r="A518" s="361"/>
      <c r="B518" s="1059">
        <v>1</v>
      </c>
      <c r="C518" s="1059"/>
      <c r="D518" s="1059"/>
      <c r="E518" s="1059"/>
      <c r="F518" s="1059"/>
      <c r="G518" s="1059"/>
      <c r="H518" s="1059"/>
      <c r="I518" s="1060"/>
      <c r="J518" s="1060"/>
      <c r="K518" s="1061"/>
      <c r="L518" s="1062">
        <v>2</v>
      </c>
      <c r="M518" s="1063"/>
      <c r="N518" s="1064">
        <v>3</v>
      </c>
      <c r="O518" s="1004"/>
      <c r="P518" s="1004"/>
      <c r="Q518" s="775">
        <v>4</v>
      </c>
      <c r="R518" s="775"/>
      <c r="S518" s="775"/>
      <c r="T518" s="775"/>
      <c r="U518" s="775">
        <v>5</v>
      </c>
      <c r="V518" s="775"/>
      <c r="W518" s="775"/>
      <c r="X518" s="775">
        <v>6</v>
      </c>
      <c r="Y518" s="775"/>
      <c r="Z518" s="775"/>
      <c r="AA518" s="775">
        <v>7</v>
      </c>
      <c r="AB518" s="775"/>
      <c r="AC518" s="775"/>
      <c r="AD518" s="775">
        <v>8</v>
      </c>
      <c r="AE518" s="775"/>
      <c r="AF518" s="775"/>
      <c r="AG518" s="775"/>
      <c r="AH518" s="775">
        <v>9</v>
      </c>
      <c r="AI518" s="775"/>
      <c r="AJ518" s="775"/>
      <c r="AK518" s="775">
        <v>10</v>
      </c>
      <c r="AL518" s="775"/>
      <c r="AM518" s="775"/>
      <c r="AN518" s="775">
        <v>11</v>
      </c>
      <c r="AO518" s="775"/>
      <c r="AP518" s="775"/>
      <c r="AQ518" s="775">
        <v>12</v>
      </c>
      <c r="AR518" s="775"/>
      <c r="AS518" s="775"/>
      <c r="AT518" s="775"/>
      <c r="AU518" s="775">
        <v>13</v>
      </c>
      <c r="AV518" s="775"/>
      <c r="AW518" s="775"/>
      <c r="AX518" s="775">
        <v>14</v>
      </c>
      <c r="AY518" s="775"/>
      <c r="AZ518" s="784"/>
      <c r="BA518" s="360"/>
    </row>
    <row r="519" spans="1:53" s="8" customFormat="1" ht="18" customHeight="1" x14ac:dyDescent="0.25">
      <c r="A519" s="119"/>
      <c r="B519" s="905"/>
      <c r="C519" s="905"/>
      <c r="D519" s="905"/>
      <c r="E519" s="905"/>
      <c r="F519" s="905"/>
      <c r="G519" s="905"/>
      <c r="H519" s="905"/>
      <c r="I519" s="905"/>
      <c r="J519" s="905"/>
      <c r="K519" s="1042"/>
      <c r="L519" s="915" t="s">
        <v>21</v>
      </c>
      <c r="M519" s="916"/>
      <c r="N519" s="1044"/>
      <c r="O519" s="1044"/>
      <c r="P519" s="1044"/>
      <c r="Q519" s="1045"/>
      <c r="R519" s="1045"/>
      <c r="S519" s="1045"/>
      <c r="T519" s="1045"/>
      <c r="U519" s="1045"/>
      <c r="V519" s="1045"/>
      <c r="W519" s="1045"/>
      <c r="X519" s="1045"/>
      <c r="Y519" s="1045"/>
      <c r="Z519" s="1045"/>
      <c r="AA519" s="1045"/>
      <c r="AB519" s="1045"/>
      <c r="AC519" s="1045"/>
      <c r="AD519" s="1045"/>
      <c r="AE519" s="1045"/>
      <c r="AF519" s="1045"/>
      <c r="AG519" s="1045"/>
      <c r="AH519" s="1045"/>
      <c r="AI519" s="1045"/>
      <c r="AJ519" s="1045"/>
      <c r="AK519" s="1045"/>
      <c r="AL519" s="1045"/>
      <c r="AM519" s="1045"/>
      <c r="AN519" s="1045"/>
      <c r="AO519" s="1045"/>
      <c r="AP519" s="1045"/>
      <c r="AQ519" s="1045"/>
      <c r="AR519" s="1045"/>
      <c r="AS519" s="1045"/>
      <c r="AT519" s="1045"/>
      <c r="AU519" s="1045"/>
      <c r="AV519" s="1045"/>
      <c r="AW519" s="1045"/>
      <c r="AX519" s="1045"/>
      <c r="AY519" s="1045"/>
      <c r="AZ519" s="1046"/>
      <c r="BA519" s="183"/>
    </row>
    <row r="520" spans="1:53" s="8" customFormat="1" ht="18" customHeight="1" x14ac:dyDescent="0.25">
      <c r="A520" s="119"/>
      <c r="B520" s="905"/>
      <c r="C520" s="905"/>
      <c r="D520" s="905"/>
      <c r="E520" s="905"/>
      <c r="F520" s="905"/>
      <c r="G520" s="905"/>
      <c r="H520" s="905"/>
      <c r="I520" s="905"/>
      <c r="J520" s="905"/>
      <c r="K520" s="1042"/>
      <c r="L520" s="907" t="s">
        <v>22</v>
      </c>
      <c r="M520" s="908"/>
      <c r="N520" s="1006"/>
      <c r="O520" s="1006"/>
      <c r="P520" s="1006"/>
      <c r="Q520" s="894"/>
      <c r="R520" s="894"/>
      <c r="S520" s="894"/>
      <c r="T520" s="894"/>
      <c r="U520" s="894"/>
      <c r="V520" s="894"/>
      <c r="W520" s="894"/>
      <c r="X520" s="894"/>
      <c r="Y520" s="894"/>
      <c r="Z520" s="894"/>
      <c r="AA520" s="894"/>
      <c r="AB520" s="894"/>
      <c r="AC520" s="894"/>
      <c r="AD520" s="894"/>
      <c r="AE520" s="894"/>
      <c r="AF520" s="894"/>
      <c r="AG520" s="894"/>
      <c r="AH520" s="894"/>
      <c r="AI520" s="894"/>
      <c r="AJ520" s="894"/>
      <c r="AK520" s="894"/>
      <c r="AL520" s="894"/>
      <c r="AM520" s="894"/>
      <c r="AN520" s="894"/>
      <c r="AO520" s="894"/>
      <c r="AP520" s="894"/>
      <c r="AQ520" s="894"/>
      <c r="AR520" s="894"/>
      <c r="AS520" s="894"/>
      <c r="AT520" s="894"/>
      <c r="AU520" s="894"/>
      <c r="AV520" s="894"/>
      <c r="AW520" s="894"/>
      <c r="AX520" s="894"/>
      <c r="AY520" s="894"/>
      <c r="AZ520" s="1005"/>
      <c r="BA520" s="183"/>
    </row>
    <row r="521" spans="1:53" s="8" customFormat="1" ht="18" customHeight="1" x14ac:dyDescent="0.25">
      <c r="A521" s="119"/>
      <c r="B521" s="905"/>
      <c r="C521" s="905"/>
      <c r="D521" s="905"/>
      <c r="E521" s="905"/>
      <c r="F521" s="905"/>
      <c r="G521" s="905"/>
      <c r="H521" s="905"/>
      <c r="I521" s="905"/>
      <c r="J521" s="905"/>
      <c r="K521" s="1042"/>
      <c r="L521" s="907"/>
      <c r="M521" s="908"/>
      <c r="N521" s="1006"/>
      <c r="O521" s="1006"/>
      <c r="P521" s="1006"/>
      <c r="Q521" s="894"/>
      <c r="R521" s="894"/>
      <c r="S521" s="894"/>
      <c r="T521" s="894"/>
      <c r="U521" s="894"/>
      <c r="V521" s="894"/>
      <c r="W521" s="894"/>
      <c r="X521" s="894"/>
      <c r="Y521" s="894"/>
      <c r="Z521" s="894"/>
      <c r="AA521" s="894"/>
      <c r="AB521" s="894"/>
      <c r="AC521" s="894"/>
      <c r="AD521" s="894"/>
      <c r="AE521" s="894"/>
      <c r="AF521" s="894"/>
      <c r="AG521" s="894"/>
      <c r="AH521" s="894"/>
      <c r="AI521" s="894"/>
      <c r="AJ521" s="894"/>
      <c r="AK521" s="894"/>
      <c r="AL521" s="894"/>
      <c r="AM521" s="894"/>
      <c r="AN521" s="894"/>
      <c r="AO521" s="894"/>
      <c r="AP521" s="894"/>
      <c r="AQ521" s="894"/>
      <c r="AR521" s="894"/>
      <c r="AS521" s="894"/>
      <c r="AT521" s="894"/>
      <c r="AU521" s="894"/>
      <c r="AV521" s="894"/>
      <c r="AW521" s="894"/>
      <c r="AX521" s="894"/>
      <c r="AY521" s="894"/>
      <c r="AZ521" s="1005"/>
      <c r="BA521" s="183"/>
    </row>
    <row r="522" spans="1:53" s="8" customFormat="1" ht="18" customHeight="1" thickBot="1" x14ac:dyDescent="0.3">
      <c r="A522" s="119"/>
      <c r="B522" s="901" t="s">
        <v>64</v>
      </c>
      <c r="C522" s="901"/>
      <c r="D522" s="901"/>
      <c r="E522" s="901"/>
      <c r="F522" s="901"/>
      <c r="G522" s="901"/>
      <c r="H522" s="901"/>
      <c r="I522" s="901"/>
      <c r="J522" s="901"/>
      <c r="K522" s="901"/>
      <c r="L522" s="1054" t="s">
        <v>142</v>
      </c>
      <c r="M522" s="1055"/>
      <c r="N522" s="1056" t="s">
        <v>24</v>
      </c>
      <c r="O522" s="1056"/>
      <c r="P522" s="1056"/>
      <c r="Q522" s="1043" t="s">
        <v>24</v>
      </c>
      <c r="R522" s="1043"/>
      <c r="S522" s="1043"/>
      <c r="T522" s="1043"/>
      <c r="U522" s="1043" t="s">
        <v>24</v>
      </c>
      <c r="V522" s="1043"/>
      <c r="W522" s="1043"/>
      <c r="X522" s="1043"/>
      <c r="Y522" s="1043"/>
      <c r="Z522" s="1043"/>
      <c r="AA522" s="1043" t="s">
        <v>24</v>
      </c>
      <c r="AB522" s="1043"/>
      <c r="AC522" s="1043"/>
      <c r="AD522" s="1043" t="s">
        <v>24</v>
      </c>
      <c r="AE522" s="1043"/>
      <c r="AF522" s="1043"/>
      <c r="AG522" s="1043"/>
      <c r="AH522" s="1043" t="s">
        <v>24</v>
      </c>
      <c r="AI522" s="1043"/>
      <c r="AJ522" s="1043"/>
      <c r="AK522" s="1043"/>
      <c r="AL522" s="1043"/>
      <c r="AM522" s="1043"/>
      <c r="AN522" s="1043" t="s">
        <v>24</v>
      </c>
      <c r="AO522" s="1043"/>
      <c r="AP522" s="1043"/>
      <c r="AQ522" s="1043" t="s">
        <v>24</v>
      </c>
      <c r="AR522" s="1043"/>
      <c r="AS522" s="1043"/>
      <c r="AT522" s="1043"/>
      <c r="AU522" s="1043" t="s">
        <v>24</v>
      </c>
      <c r="AV522" s="1043"/>
      <c r="AW522" s="1043"/>
      <c r="AX522" s="1002"/>
      <c r="AY522" s="1002"/>
      <c r="AZ522" s="1003"/>
      <c r="BA522" s="183"/>
    </row>
    <row r="523" spans="1:53" s="8" customFormat="1" ht="16.5" customHeight="1" x14ac:dyDescent="0.25">
      <c r="A523" s="119"/>
      <c r="B523" s="321"/>
      <c r="C523" s="321"/>
      <c r="D523" s="321"/>
      <c r="E523" s="321"/>
      <c r="F523" s="321"/>
      <c r="G523" s="321"/>
      <c r="H523" s="321"/>
      <c r="I523" s="321"/>
      <c r="J523" s="292"/>
      <c r="K523" s="292"/>
      <c r="L523" s="292"/>
      <c r="M523" s="292"/>
      <c r="N523" s="292"/>
      <c r="O523" s="292"/>
      <c r="P523" s="292"/>
      <c r="Q523" s="292"/>
      <c r="R523" s="303"/>
      <c r="S523" s="303"/>
      <c r="T523" s="303"/>
      <c r="U523" s="303"/>
      <c r="V523" s="30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65" t="s">
        <v>345</v>
      </c>
      <c r="C524" s="1065"/>
      <c r="D524" s="1065"/>
      <c r="E524" s="1065"/>
      <c r="F524" s="1065"/>
      <c r="G524" s="1065"/>
      <c r="H524" s="1065"/>
      <c r="I524" s="1065"/>
      <c r="J524" s="1065"/>
      <c r="K524" s="1065"/>
      <c r="L524" s="1065"/>
      <c r="M524" s="1065"/>
      <c r="N524" s="1065"/>
      <c r="O524" s="1065"/>
      <c r="P524" s="1065"/>
      <c r="Q524" s="1065"/>
      <c r="R524" s="1065"/>
      <c r="S524" s="1065"/>
      <c r="T524" s="1065"/>
      <c r="U524" s="1065"/>
      <c r="V524" s="1065"/>
      <c r="W524" s="1065"/>
      <c r="X524" s="1065"/>
      <c r="Y524" s="1065"/>
      <c r="Z524" s="1065"/>
      <c r="AA524" s="1065"/>
      <c r="AB524" s="1065"/>
      <c r="AC524" s="1065"/>
      <c r="AD524" s="1065"/>
      <c r="AE524" s="1065"/>
      <c r="AF524" s="1065"/>
      <c r="AG524" s="1065"/>
      <c r="AH524" s="1065"/>
      <c r="AI524" s="1065"/>
      <c r="AJ524" s="1065"/>
      <c r="AK524" s="1065"/>
      <c r="AL524" s="1065"/>
      <c r="AM524" s="1065"/>
      <c r="AN524" s="1065"/>
      <c r="AO524" s="1065"/>
      <c r="AP524" s="1065"/>
      <c r="AQ524" s="1065"/>
      <c r="AR524" s="1065"/>
      <c r="AS524" s="1065"/>
      <c r="AT524" s="1065"/>
      <c r="AU524" s="1065"/>
      <c r="AV524" s="1065"/>
      <c r="AW524" s="1065"/>
      <c r="AX524" s="1065"/>
      <c r="AY524" s="1065"/>
      <c r="AZ524" s="1065"/>
      <c r="BA524" s="183"/>
    </row>
    <row r="525" spans="1:53" s="8" customFormat="1" ht="15.75" customHeight="1" x14ac:dyDescent="0.25">
      <c r="A525" s="119"/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06"/>
      <c r="AI525" s="306"/>
      <c r="AJ525" s="306"/>
      <c r="AK525" s="306"/>
      <c r="AL525" s="306"/>
      <c r="AM525" s="306"/>
      <c r="AN525" s="306"/>
      <c r="AO525" s="306"/>
      <c r="AP525" s="306"/>
      <c r="AQ525" s="306"/>
      <c r="AR525" s="306"/>
      <c r="AS525" s="306"/>
      <c r="AT525" s="306"/>
      <c r="AU525" s="306"/>
      <c r="AV525" s="306"/>
      <c r="AW525" s="306"/>
      <c r="AX525" s="306"/>
      <c r="AY525" s="306"/>
      <c r="AZ525" s="306"/>
      <c r="BA525" s="183"/>
    </row>
    <row r="526" spans="1:53" s="8" customFormat="1" ht="32.25" customHeight="1" x14ac:dyDescent="0.25">
      <c r="A526" s="119"/>
      <c r="B526" s="878" t="s">
        <v>170</v>
      </c>
      <c r="C526" s="878"/>
      <c r="D526" s="878"/>
      <c r="E526" s="878"/>
      <c r="F526" s="878"/>
      <c r="G526" s="878"/>
      <c r="H526" s="878"/>
      <c r="I526" s="878"/>
      <c r="J526" s="878"/>
      <c r="K526" s="879"/>
      <c r="L526" s="897" t="s">
        <v>513</v>
      </c>
      <c r="M526" s="879"/>
      <c r="N526" s="878" t="s">
        <v>34</v>
      </c>
      <c r="O526" s="878"/>
      <c r="P526" s="878"/>
      <c r="Q526" s="878"/>
      <c r="R526" s="878"/>
      <c r="S526" s="878"/>
      <c r="T526" s="878"/>
      <c r="U526" s="878"/>
      <c r="V526" s="878"/>
      <c r="W526" s="878"/>
      <c r="X526" s="878"/>
      <c r="Y526" s="878"/>
      <c r="Z526" s="878"/>
      <c r="AA526" s="873" t="s">
        <v>65</v>
      </c>
      <c r="AB526" s="874"/>
      <c r="AC526" s="874"/>
      <c r="AD526" s="874"/>
      <c r="AE526" s="874"/>
      <c r="AF526" s="874"/>
      <c r="AG526" s="874"/>
      <c r="AH526" s="874"/>
      <c r="AI526" s="874"/>
      <c r="AJ526" s="874"/>
      <c r="AK526" s="874"/>
      <c r="AL526" s="874"/>
      <c r="AM526" s="874"/>
      <c r="AN526" s="873" t="s">
        <v>66</v>
      </c>
      <c r="AO526" s="874"/>
      <c r="AP526" s="874"/>
      <c r="AQ526" s="874"/>
      <c r="AR526" s="874"/>
      <c r="AS526" s="874"/>
      <c r="AT526" s="874"/>
      <c r="AU526" s="874"/>
      <c r="AV526" s="874"/>
      <c r="AW526" s="874"/>
      <c r="AX526" s="874"/>
      <c r="AY526" s="874"/>
      <c r="AZ526" s="874"/>
      <c r="BA526" s="183"/>
    </row>
    <row r="527" spans="1:53" s="8" customFormat="1" ht="65.25" customHeight="1" x14ac:dyDescent="0.25">
      <c r="A527" s="119"/>
      <c r="B527" s="882"/>
      <c r="C527" s="882"/>
      <c r="D527" s="882"/>
      <c r="E527" s="882"/>
      <c r="F527" s="882"/>
      <c r="G527" s="882"/>
      <c r="H527" s="882"/>
      <c r="I527" s="882"/>
      <c r="J527" s="882"/>
      <c r="K527" s="883"/>
      <c r="L527" s="899"/>
      <c r="M527" s="883"/>
      <c r="N527" s="1047" t="s">
        <v>210</v>
      </c>
      <c r="O527" s="1048"/>
      <c r="P527" s="1049"/>
      <c r="Q527" s="1050" t="s">
        <v>217</v>
      </c>
      <c r="R527" s="1051"/>
      <c r="S527" s="1051"/>
      <c r="T527" s="1052"/>
      <c r="U527" s="1047" t="s">
        <v>211</v>
      </c>
      <c r="V527" s="1048"/>
      <c r="W527" s="1049"/>
      <c r="X527" s="1047" t="s">
        <v>212</v>
      </c>
      <c r="Y527" s="1048"/>
      <c r="Z527" s="1049"/>
      <c r="AA527" s="1047" t="s">
        <v>210</v>
      </c>
      <c r="AB527" s="1048"/>
      <c r="AC527" s="1049"/>
      <c r="AD527" s="1050" t="s">
        <v>217</v>
      </c>
      <c r="AE527" s="1051"/>
      <c r="AF527" s="1051"/>
      <c r="AG527" s="1052"/>
      <c r="AH527" s="1047" t="s">
        <v>211</v>
      </c>
      <c r="AI527" s="1048"/>
      <c r="AJ527" s="1049"/>
      <c r="AK527" s="1047" t="s">
        <v>212</v>
      </c>
      <c r="AL527" s="1048"/>
      <c r="AM527" s="1049"/>
      <c r="AN527" s="1047" t="s">
        <v>210</v>
      </c>
      <c r="AO527" s="1048"/>
      <c r="AP527" s="1049"/>
      <c r="AQ527" s="1050" t="s">
        <v>217</v>
      </c>
      <c r="AR527" s="1051"/>
      <c r="AS527" s="1051"/>
      <c r="AT527" s="1052"/>
      <c r="AU527" s="1047" t="s">
        <v>211</v>
      </c>
      <c r="AV527" s="1048"/>
      <c r="AW527" s="1049"/>
      <c r="AX527" s="1047" t="s">
        <v>218</v>
      </c>
      <c r="AY527" s="1048"/>
      <c r="AZ527" s="1048"/>
      <c r="BA527" s="183"/>
    </row>
    <row r="528" spans="1:53" s="349" customFormat="1" ht="11.25" customHeight="1" thickBot="1" x14ac:dyDescent="0.25">
      <c r="A528" s="361"/>
      <c r="B528" s="1059">
        <v>1</v>
      </c>
      <c r="C528" s="1059"/>
      <c r="D528" s="1059"/>
      <c r="E528" s="1059"/>
      <c r="F528" s="1059"/>
      <c r="G528" s="1059"/>
      <c r="H528" s="1059"/>
      <c r="I528" s="1060"/>
      <c r="J528" s="1060"/>
      <c r="K528" s="1061"/>
      <c r="L528" s="1062">
        <v>2</v>
      </c>
      <c r="M528" s="1063"/>
      <c r="N528" s="1064">
        <v>3</v>
      </c>
      <c r="O528" s="1004"/>
      <c r="P528" s="1004"/>
      <c r="Q528" s="775">
        <v>4</v>
      </c>
      <c r="R528" s="775"/>
      <c r="S528" s="775"/>
      <c r="T528" s="775"/>
      <c r="U528" s="775">
        <v>5</v>
      </c>
      <c r="V528" s="775"/>
      <c r="W528" s="775"/>
      <c r="X528" s="775">
        <v>6</v>
      </c>
      <c r="Y528" s="775"/>
      <c r="Z528" s="775"/>
      <c r="AA528" s="775">
        <v>7</v>
      </c>
      <c r="AB528" s="775"/>
      <c r="AC528" s="775"/>
      <c r="AD528" s="775">
        <v>8</v>
      </c>
      <c r="AE528" s="775"/>
      <c r="AF528" s="775"/>
      <c r="AG528" s="775"/>
      <c r="AH528" s="775">
        <v>9</v>
      </c>
      <c r="AI528" s="775"/>
      <c r="AJ528" s="775"/>
      <c r="AK528" s="775">
        <v>10</v>
      </c>
      <c r="AL528" s="775"/>
      <c r="AM528" s="775"/>
      <c r="AN528" s="775">
        <v>11</v>
      </c>
      <c r="AO528" s="775"/>
      <c r="AP528" s="775"/>
      <c r="AQ528" s="775">
        <v>12</v>
      </c>
      <c r="AR528" s="775"/>
      <c r="AS528" s="775"/>
      <c r="AT528" s="775"/>
      <c r="AU528" s="775">
        <v>13</v>
      </c>
      <c r="AV528" s="775"/>
      <c r="AW528" s="775"/>
      <c r="AX528" s="775">
        <v>14</v>
      </c>
      <c r="AY528" s="775"/>
      <c r="AZ528" s="784"/>
      <c r="BA528" s="360"/>
    </row>
    <row r="529" spans="1:53" s="8" customFormat="1" ht="18" customHeight="1" x14ac:dyDescent="0.25">
      <c r="A529" s="119"/>
      <c r="B529" s="905"/>
      <c r="C529" s="905"/>
      <c r="D529" s="905"/>
      <c r="E529" s="905"/>
      <c r="F529" s="905"/>
      <c r="G529" s="905"/>
      <c r="H529" s="905"/>
      <c r="I529" s="905"/>
      <c r="J529" s="905"/>
      <c r="K529" s="1042"/>
      <c r="L529" s="915" t="s">
        <v>21</v>
      </c>
      <c r="M529" s="916"/>
      <c r="N529" s="1044"/>
      <c r="O529" s="1044"/>
      <c r="P529" s="1044"/>
      <c r="Q529" s="1045"/>
      <c r="R529" s="1045"/>
      <c r="S529" s="1045"/>
      <c r="T529" s="1045"/>
      <c r="U529" s="1045"/>
      <c r="V529" s="1045"/>
      <c r="W529" s="1045"/>
      <c r="X529" s="1045"/>
      <c r="Y529" s="1045"/>
      <c r="Z529" s="1045"/>
      <c r="AA529" s="1045"/>
      <c r="AB529" s="1045"/>
      <c r="AC529" s="1045"/>
      <c r="AD529" s="1045"/>
      <c r="AE529" s="1045"/>
      <c r="AF529" s="1045"/>
      <c r="AG529" s="1045"/>
      <c r="AH529" s="1045"/>
      <c r="AI529" s="1045"/>
      <c r="AJ529" s="1045"/>
      <c r="AK529" s="1045"/>
      <c r="AL529" s="1045"/>
      <c r="AM529" s="1045"/>
      <c r="AN529" s="1045"/>
      <c r="AO529" s="1045"/>
      <c r="AP529" s="1045"/>
      <c r="AQ529" s="1045"/>
      <c r="AR529" s="1045"/>
      <c r="AS529" s="1045"/>
      <c r="AT529" s="1045"/>
      <c r="AU529" s="1045"/>
      <c r="AV529" s="1045"/>
      <c r="AW529" s="1045"/>
      <c r="AX529" s="1045"/>
      <c r="AY529" s="1045"/>
      <c r="AZ529" s="1046"/>
      <c r="BA529" s="183"/>
    </row>
    <row r="530" spans="1:53" s="8" customFormat="1" ht="18" customHeight="1" x14ac:dyDescent="0.25">
      <c r="A530" s="119"/>
      <c r="B530" s="905"/>
      <c r="C530" s="905"/>
      <c r="D530" s="905"/>
      <c r="E530" s="905"/>
      <c r="F530" s="905"/>
      <c r="G530" s="905"/>
      <c r="H530" s="905"/>
      <c r="I530" s="905"/>
      <c r="J530" s="905"/>
      <c r="K530" s="1042"/>
      <c r="L530" s="907" t="s">
        <v>22</v>
      </c>
      <c r="M530" s="908"/>
      <c r="N530" s="1006"/>
      <c r="O530" s="1006"/>
      <c r="P530" s="1006"/>
      <c r="Q530" s="894"/>
      <c r="R530" s="894"/>
      <c r="S530" s="894"/>
      <c r="T530" s="894"/>
      <c r="U530" s="894"/>
      <c r="V530" s="894"/>
      <c r="W530" s="894"/>
      <c r="X530" s="894"/>
      <c r="Y530" s="894"/>
      <c r="Z530" s="894"/>
      <c r="AA530" s="894"/>
      <c r="AB530" s="894"/>
      <c r="AC530" s="894"/>
      <c r="AD530" s="894"/>
      <c r="AE530" s="894"/>
      <c r="AF530" s="894"/>
      <c r="AG530" s="894"/>
      <c r="AH530" s="894"/>
      <c r="AI530" s="894"/>
      <c r="AJ530" s="894"/>
      <c r="AK530" s="894"/>
      <c r="AL530" s="894"/>
      <c r="AM530" s="894"/>
      <c r="AN530" s="894"/>
      <c r="AO530" s="894"/>
      <c r="AP530" s="894"/>
      <c r="AQ530" s="894"/>
      <c r="AR530" s="894"/>
      <c r="AS530" s="894"/>
      <c r="AT530" s="894"/>
      <c r="AU530" s="894"/>
      <c r="AV530" s="894"/>
      <c r="AW530" s="894"/>
      <c r="AX530" s="894"/>
      <c r="AY530" s="894"/>
      <c r="AZ530" s="1005"/>
      <c r="BA530" s="183"/>
    </row>
    <row r="531" spans="1:53" s="8" customFormat="1" ht="18" customHeight="1" x14ac:dyDescent="0.25">
      <c r="A531" s="119"/>
      <c r="B531" s="905"/>
      <c r="C531" s="905"/>
      <c r="D531" s="905"/>
      <c r="E531" s="905"/>
      <c r="F531" s="905"/>
      <c r="G531" s="905"/>
      <c r="H531" s="905"/>
      <c r="I531" s="905"/>
      <c r="J531" s="905"/>
      <c r="K531" s="1042"/>
      <c r="L531" s="907"/>
      <c r="M531" s="908"/>
      <c r="N531" s="1006"/>
      <c r="O531" s="1006"/>
      <c r="P531" s="1006"/>
      <c r="Q531" s="894"/>
      <c r="R531" s="894"/>
      <c r="S531" s="894"/>
      <c r="T531" s="894"/>
      <c r="U531" s="894"/>
      <c r="V531" s="894"/>
      <c r="W531" s="894"/>
      <c r="X531" s="894"/>
      <c r="Y531" s="894"/>
      <c r="Z531" s="894"/>
      <c r="AA531" s="894"/>
      <c r="AB531" s="894"/>
      <c r="AC531" s="894"/>
      <c r="AD531" s="894"/>
      <c r="AE531" s="894"/>
      <c r="AF531" s="894"/>
      <c r="AG531" s="894"/>
      <c r="AH531" s="894"/>
      <c r="AI531" s="894"/>
      <c r="AJ531" s="894"/>
      <c r="AK531" s="894"/>
      <c r="AL531" s="894"/>
      <c r="AM531" s="894"/>
      <c r="AN531" s="894"/>
      <c r="AO531" s="894"/>
      <c r="AP531" s="894"/>
      <c r="AQ531" s="894"/>
      <c r="AR531" s="894"/>
      <c r="AS531" s="894"/>
      <c r="AT531" s="894"/>
      <c r="AU531" s="894"/>
      <c r="AV531" s="894"/>
      <c r="AW531" s="894"/>
      <c r="AX531" s="894"/>
      <c r="AY531" s="894"/>
      <c r="AZ531" s="1005"/>
      <c r="BA531" s="183"/>
    </row>
    <row r="532" spans="1:53" s="8" customFormat="1" ht="18" customHeight="1" thickBot="1" x14ac:dyDescent="0.3">
      <c r="A532" s="119"/>
      <c r="B532" s="1053" t="s">
        <v>64</v>
      </c>
      <c r="C532" s="1053"/>
      <c r="D532" s="1053"/>
      <c r="E532" s="1053"/>
      <c r="F532" s="1053"/>
      <c r="G532" s="1053"/>
      <c r="H532" s="1053"/>
      <c r="I532" s="1053"/>
      <c r="J532" s="1053"/>
      <c r="K532" s="1053"/>
      <c r="L532" s="1054" t="s">
        <v>142</v>
      </c>
      <c r="M532" s="1055"/>
      <c r="N532" s="1056" t="s">
        <v>24</v>
      </c>
      <c r="O532" s="1056"/>
      <c r="P532" s="1056"/>
      <c r="Q532" s="1043" t="s">
        <v>24</v>
      </c>
      <c r="R532" s="1043"/>
      <c r="S532" s="1043"/>
      <c r="T532" s="1043"/>
      <c r="U532" s="1043" t="s">
        <v>24</v>
      </c>
      <c r="V532" s="1043"/>
      <c r="W532" s="1043"/>
      <c r="X532" s="1043"/>
      <c r="Y532" s="1043"/>
      <c r="Z532" s="1043"/>
      <c r="AA532" s="1043" t="s">
        <v>24</v>
      </c>
      <c r="AB532" s="1043"/>
      <c r="AC532" s="1043"/>
      <c r="AD532" s="1043" t="s">
        <v>24</v>
      </c>
      <c r="AE532" s="1043"/>
      <c r="AF532" s="1043"/>
      <c r="AG532" s="1043"/>
      <c r="AH532" s="1043" t="s">
        <v>24</v>
      </c>
      <c r="AI532" s="1043"/>
      <c r="AJ532" s="1043"/>
      <c r="AK532" s="1043"/>
      <c r="AL532" s="1043"/>
      <c r="AM532" s="1043"/>
      <c r="AN532" s="1043" t="s">
        <v>24</v>
      </c>
      <c r="AO532" s="1043"/>
      <c r="AP532" s="1043"/>
      <c r="AQ532" s="1043" t="s">
        <v>24</v>
      </c>
      <c r="AR532" s="1043"/>
      <c r="AS532" s="1043"/>
      <c r="AT532" s="1043"/>
      <c r="AU532" s="1043" t="s">
        <v>24</v>
      </c>
      <c r="AV532" s="1043"/>
      <c r="AW532" s="1043"/>
      <c r="AX532" s="1002"/>
      <c r="AY532" s="1002"/>
      <c r="AZ532" s="1003"/>
      <c r="BA532" s="183"/>
    </row>
    <row r="533" spans="1:53" s="8" customFormat="1" ht="8.25" customHeight="1" x14ac:dyDescent="0.25">
      <c r="A533" s="119"/>
      <c r="B533" s="321"/>
      <c r="C533" s="321"/>
      <c r="D533" s="321"/>
      <c r="E533" s="321"/>
      <c r="F533" s="321"/>
      <c r="G533" s="321"/>
      <c r="H533" s="321"/>
      <c r="I533" s="321"/>
      <c r="J533" s="292"/>
      <c r="K533" s="292"/>
      <c r="L533" s="292"/>
      <c r="M533" s="292"/>
      <c r="N533" s="292"/>
      <c r="O533" s="292"/>
      <c r="P533" s="292"/>
      <c r="Q533" s="292"/>
      <c r="R533" s="303"/>
      <c r="S533" s="303"/>
      <c r="T533" s="303"/>
      <c r="U533" s="303"/>
      <c r="V533" s="30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65" t="s">
        <v>620</v>
      </c>
      <c r="C534" s="1065"/>
      <c r="D534" s="1065"/>
      <c r="E534" s="1065"/>
      <c r="F534" s="1065"/>
      <c r="G534" s="1065"/>
      <c r="H534" s="1065"/>
      <c r="I534" s="1065"/>
      <c r="J534" s="1065"/>
      <c r="K534" s="1065"/>
      <c r="L534" s="1065"/>
      <c r="M534" s="1065"/>
      <c r="N534" s="1065"/>
      <c r="O534" s="1065"/>
      <c r="P534" s="1065"/>
      <c r="Q534" s="1065"/>
      <c r="R534" s="1065"/>
      <c r="S534" s="1065"/>
      <c r="T534" s="1065"/>
      <c r="U534" s="1065"/>
      <c r="V534" s="1065"/>
      <c r="W534" s="1065"/>
      <c r="X534" s="1065"/>
      <c r="Y534" s="1065"/>
      <c r="Z534" s="1065"/>
      <c r="AA534" s="1065"/>
      <c r="AB534" s="1065"/>
      <c r="AC534" s="1065"/>
      <c r="AD534" s="1065"/>
      <c r="AE534" s="1065"/>
      <c r="AF534" s="1065"/>
      <c r="AG534" s="1065"/>
      <c r="AH534" s="1065"/>
      <c r="AI534" s="1065"/>
      <c r="AJ534" s="1065"/>
      <c r="AK534" s="1065"/>
      <c r="AL534" s="1065"/>
      <c r="AM534" s="1065"/>
      <c r="AN534" s="1065"/>
      <c r="AO534" s="1065"/>
      <c r="AP534" s="1065"/>
      <c r="AQ534" s="1065"/>
      <c r="AR534" s="1065"/>
      <c r="AS534" s="1065"/>
      <c r="AT534" s="1065"/>
      <c r="AU534" s="1065"/>
      <c r="AV534" s="1065"/>
      <c r="AW534" s="1065"/>
      <c r="AX534" s="1065"/>
      <c r="AY534" s="1065"/>
      <c r="AZ534" s="1065"/>
      <c r="BA534" s="183"/>
    </row>
    <row r="535" spans="1:53" s="8" customFormat="1" ht="11.25" customHeight="1" x14ac:dyDescent="0.25">
      <c r="A535" s="119"/>
      <c r="B535" s="306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  <c r="AA535" s="306"/>
      <c r="AB535" s="306"/>
      <c r="AC535" s="306"/>
      <c r="AD535" s="306"/>
      <c r="AE535" s="306"/>
      <c r="AF535" s="306"/>
      <c r="AG535" s="306"/>
      <c r="AH535" s="306"/>
      <c r="AI535" s="306"/>
      <c r="AJ535" s="306"/>
      <c r="AK535" s="306"/>
      <c r="AL535" s="306"/>
      <c r="AM535" s="306"/>
      <c r="AN535" s="306"/>
      <c r="AO535" s="306"/>
      <c r="AP535" s="306"/>
      <c r="AQ535" s="306"/>
      <c r="AR535" s="306"/>
      <c r="AS535" s="306"/>
      <c r="AT535" s="306"/>
      <c r="AU535" s="306"/>
      <c r="AV535" s="306"/>
      <c r="AW535" s="306"/>
      <c r="AX535" s="306"/>
      <c r="AY535" s="306"/>
      <c r="AZ535" s="306"/>
      <c r="BA535" s="183"/>
    </row>
    <row r="536" spans="1:53" s="8" customFormat="1" ht="28.5" customHeight="1" x14ac:dyDescent="0.25">
      <c r="A536" s="119"/>
      <c r="B536" s="878" t="s">
        <v>170</v>
      </c>
      <c r="C536" s="878"/>
      <c r="D536" s="878"/>
      <c r="E536" s="878"/>
      <c r="F536" s="878"/>
      <c r="G536" s="878"/>
      <c r="H536" s="878"/>
      <c r="I536" s="878"/>
      <c r="J536" s="878"/>
      <c r="K536" s="879"/>
      <c r="L536" s="897" t="s">
        <v>513</v>
      </c>
      <c r="M536" s="879"/>
      <c r="N536" s="878" t="s">
        <v>34</v>
      </c>
      <c r="O536" s="878"/>
      <c r="P536" s="878"/>
      <c r="Q536" s="878"/>
      <c r="R536" s="878"/>
      <c r="S536" s="878"/>
      <c r="T536" s="878"/>
      <c r="U536" s="878"/>
      <c r="V536" s="878"/>
      <c r="W536" s="878"/>
      <c r="X536" s="878"/>
      <c r="Y536" s="878"/>
      <c r="Z536" s="878"/>
      <c r="AA536" s="873" t="s">
        <v>65</v>
      </c>
      <c r="AB536" s="874"/>
      <c r="AC536" s="874"/>
      <c r="AD536" s="874"/>
      <c r="AE536" s="874"/>
      <c r="AF536" s="874"/>
      <c r="AG536" s="874"/>
      <c r="AH536" s="874"/>
      <c r="AI536" s="874"/>
      <c r="AJ536" s="874"/>
      <c r="AK536" s="874"/>
      <c r="AL536" s="874"/>
      <c r="AM536" s="874"/>
      <c r="AN536" s="873" t="s">
        <v>66</v>
      </c>
      <c r="AO536" s="874"/>
      <c r="AP536" s="874"/>
      <c r="AQ536" s="874"/>
      <c r="AR536" s="874"/>
      <c r="AS536" s="874"/>
      <c r="AT536" s="874"/>
      <c r="AU536" s="874"/>
      <c r="AV536" s="874"/>
      <c r="AW536" s="874"/>
      <c r="AX536" s="874"/>
      <c r="AY536" s="874"/>
      <c r="AZ536" s="874"/>
      <c r="BA536" s="183"/>
    </row>
    <row r="537" spans="1:53" s="8" customFormat="1" ht="66.75" customHeight="1" x14ac:dyDescent="0.25">
      <c r="A537" s="119"/>
      <c r="B537" s="882"/>
      <c r="C537" s="882"/>
      <c r="D537" s="882"/>
      <c r="E537" s="882"/>
      <c r="F537" s="882"/>
      <c r="G537" s="882"/>
      <c r="H537" s="882"/>
      <c r="I537" s="882"/>
      <c r="J537" s="882"/>
      <c r="K537" s="883"/>
      <c r="L537" s="899"/>
      <c r="M537" s="883"/>
      <c r="N537" s="1047" t="s">
        <v>210</v>
      </c>
      <c r="O537" s="1048"/>
      <c r="P537" s="1049"/>
      <c r="Q537" s="1050" t="s">
        <v>217</v>
      </c>
      <c r="R537" s="1051"/>
      <c r="S537" s="1051"/>
      <c r="T537" s="1052"/>
      <c r="U537" s="1047" t="s">
        <v>211</v>
      </c>
      <c r="V537" s="1048"/>
      <c r="W537" s="1049"/>
      <c r="X537" s="1047" t="s">
        <v>212</v>
      </c>
      <c r="Y537" s="1048"/>
      <c r="Z537" s="1049"/>
      <c r="AA537" s="1047" t="s">
        <v>210</v>
      </c>
      <c r="AB537" s="1048"/>
      <c r="AC537" s="1049"/>
      <c r="AD537" s="1050" t="s">
        <v>217</v>
      </c>
      <c r="AE537" s="1051"/>
      <c r="AF537" s="1051"/>
      <c r="AG537" s="1052"/>
      <c r="AH537" s="1047" t="s">
        <v>211</v>
      </c>
      <c r="AI537" s="1048"/>
      <c r="AJ537" s="1049"/>
      <c r="AK537" s="1047" t="s">
        <v>212</v>
      </c>
      <c r="AL537" s="1048"/>
      <c r="AM537" s="1049"/>
      <c r="AN537" s="1047" t="s">
        <v>210</v>
      </c>
      <c r="AO537" s="1048"/>
      <c r="AP537" s="1049"/>
      <c r="AQ537" s="1050" t="s">
        <v>217</v>
      </c>
      <c r="AR537" s="1051"/>
      <c r="AS537" s="1051"/>
      <c r="AT537" s="1052"/>
      <c r="AU537" s="1047" t="s">
        <v>211</v>
      </c>
      <c r="AV537" s="1048"/>
      <c r="AW537" s="1049"/>
      <c r="AX537" s="1047" t="s">
        <v>218</v>
      </c>
      <c r="AY537" s="1048"/>
      <c r="AZ537" s="1048"/>
      <c r="BA537" s="183"/>
    </row>
    <row r="538" spans="1:53" s="349" customFormat="1" ht="11.25" customHeight="1" thickBot="1" x14ac:dyDescent="0.25">
      <c r="A538" s="361"/>
      <c r="B538" s="1059">
        <v>1</v>
      </c>
      <c r="C538" s="1059"/>
      <c r="D538" s="1059"/>
      <c r="E538" s="1059"/>
      <c r="F538" s="1059"/>
      <c r="G538" s="1059"/>
      <c r="H538" s="1059"/>
      <c r="I538" s="1060"/>
      <c r="J538" s="1060"/>
      <c r="K538" s="1061"/>
      <c r="L538" s="1062">
        <v>2</v>
      </c>
      <c r="M538" s="1063"/>
      <c r="N538" s="1064">
        <v>3</v>
      </c>
      <c r="O538" s="1004"/>
      <c r="P538" s="1004"/>
      <c r="Q538" s="775">
        <v>4</v>
      </c>
      <c r="R538" s="775"/>
      <c r="S538" s="775"/>
      <c r="T538" s="775"/>
      <c r="U538" s="775">
        <v>5</v>
      </c>
      <c r="V538" s="775"/>
      <c r="W538" s="775"/>
      <c r="X538" s="775">
        <v>6</v>
      </c>
      <c r="Y538" s="775"/>
      <c r="Z538" s="775"/>
      <c r="AA538" s="775">
        <v>7</v>
      </c>
      <c r="AB538" s="775"/>
      <c r="AC538" s="775"/>
      <c r="AD538" s="775">
        <v>8</v>
      </c>
      <c r="AE538" s="775"/>
      <c r="AF538" s="775"/>
      <c r="AG538" s="775"/>
      <c r="AH538" s="775">
        <v>9</v>
      </c>
      <c r="AI538" s="775"/>
      <c r="AJ538" s="775"/>
      <c r="AK538" s="775">
        <v>10</v>
      </c>
      <c r="AL538" s="775"/>
      <c r="AM538" s="775"/>
      <c r="AN538" s="775">
        <v>11</v>
      </c>
      <c r="AO538" s="775"/>
      <c r="AP538" s="775"/>
      <c r="AQ538" s="775">
        <v>12</v>
      </c>
      <c r="AR538" s="775"/>
      <c r="AS538" s="775"/>
      <c r="AT538" s="775"/>
      <c r="AU538" s="775">
        <v>13</v>
      </c>
      <c r="AV538" s="775"/>
      <c r="AW538" s="775"/>
      <c r="AX538" s="775">
        <v>14</v>
      </c>
      <c r="AY538" s="775"/>
      <c r="AZ538" s="784"/>
      <c r="BA538" s="360"/>
    </row>
    <row r="539" spans="1:53" s="8" customFormat="1" ht="18" customHeight="1" x14ac:dyDescent="0.25">
      <c r="A539" s="119"/>
      <c r="B539" s="905"/>
      <c r="C539" s="905"/>
      <c r="D539" s="905"/>
      <c r="E539" s="905"/>
      <c r="F539" s="905"/>
      <c r="G539" s="905"/>
      <c r="H539" s="905"/>
      <c r="I539" s="905"/>
      <c r="J539" s="905"/>
      <c r="K539" s="1042"/>
      <c r="L539" s="915" t="s">
        <v>21</v>
      </c>
      <c r="M539" s="916"/>
      <c r="N539" s="1044"/>
      <c r="O539" s="1044"/>
      <c r="P539" s="1044"/>
      <c r="Q539" s="1045"/>
      <c r="R539" s="1045"/>
      <c r="S539" s="1045"/>
      <c r="T539" s="1045"/>
      <c r="U539" s="1045"/>
      <c r="V539" s="1045"/>
      <c r="W539" s="1045"/>
      <c r="X539" s="1045"/>
      <c r="Y539" s="1045"/>
      <c r="Z539" s="1045"/>
      <c r="AA539" s="1045"/>
      <c r="AB539" s="1045"/>
      <c r="AC539" s="1045"/>
      <c r="AD539" s="1045"/>
      <c r="AE539" s="1045"/>
      <c r="AF539" s="1045"/>
      <c r="AG539" s="1045"/>
      <c r="AH539" s="1045"/>
      <c r="AI539" s="1045"/>
      <c r="AJ539" s="1045"/>
      <c r="AK539" s="1045"/>
      <c r="AL539" s="1045"/>
      <c r="AM539" s="1045"/>
      <c r="AN539" s="1045"/>
      <c r="AO539" s="1045"/>
      <c r="AP539" s="1045"/>
      <c r="AQ539" s="1045"/>
      <c r="AR539" s="1045"/>
      <c r="AS539" s="1045"/>
      <c r="AT539" s="1045"/>
      <c r="AU539" s="1045"/>
      <c r="AV539" s="1045"/>
      <c r="AW539" s="1045"/>
      <c r="AX539" s="1045"/>
      <c r="AY539" s="1045"/>
      <c r="AZ539" s="1046"/>
      <c r="BA539" s="183"/>
    </row>
    <row r="540" spans="1:53" s="8" customFormat="1" ht="18" customHeight="1" x14ac:dyDescent="0.25">
      <c r="A540" s="119"/>
      <c r="B540" s="905"/>
      <c r="C540" s="905"/>
      <c r="D540" s="905"/>
      <c r="E540" s="905"/>
      <c r="F540" s="905"/>
      <c r="G540" s="905"/>
      <c r="H540" s="905"/>
      <c r="I540" s="905"/>
      <c r="J540" s="905"/>
      <c r="K540" s="1042"/>
      <c r="L540" s="907" t="s">
        <v>22</v>
      </c>
      <c r="M540" s="908"/>
      <c r="N540" s="1006"/>
      <c r="O540" s="1006"/>
      <c r="P540" s="1006"/>
      <c r="Q540" s="894"/>
      <c r="R540" s="894"/>
      <c r="S540" s="894"/>
      <c r="T540" s="894"/>
      <c r="U540" s="894"/>
      <c r="V540" s="894"/>
      <c r="W540" s="894"/>
      <c r="X540" s="894"/>
      <c r="Y540" s="894"/>
      <c r="Z540" s="894"/>
      <c r="AA540" s="894"/>
      <c r="AB540" s="894"/>
      <c r="AC540" s="894"/>
      <c r="AD540" s="894"/>
      <c r="AE540" s="894"/>
      <c r="AF540" s="894"/>
      <c r="AG540" s="894"/>
      <c r="AH540" s="894"/>
      <c r="AI540" s="894"/>
      <c r="AJ540" s="894"/>
      <c r="AK540" s="894"/>
      <c r="AL540" s="894"/>
      <c r="AM540" s="894"/>
      <c r="AN540" s="894"/>
      <c r="AO540" s="894"/>
      <c r="AP540" s="894"/>
      <c r="AQ540" s="894"/>
      <c r="AR540" s="894"/>
      <c r="AS540" s="894"/>
      <c r="AT540" s="894"/>
      <c r="AU540" s="894"/>
      <c r="AV540" s="894"/>
      <c r="AW540" s="894"/>
      <c r="AX540" s="894"/>
      <c r="AY540" s="894"/>
      <c r="AZ540" s="1005"/>
      <c r="BA540" s="183"/>
    </row>
    <row r="541" spans="1:53" s="8" customFormat="1" ht="18" customHeight="1" x14ac:dyDescent="0.25">
      <c r="A541" s="119"/>
      <c r="B541" s="905"/>
      <c r="C541" s="905"/>
      <c r="D541" s="905"/>
      <c r="E541" s="905"/>
      <c r="F541" s="905"/>
      <c r="G541" s="905"/>
      <c r="H541" s="905"/>
      <c r="I541" s="905"/>
      <c r="J541" s="905"/>
      <c r="K541" s="1042"/>
      <c r="L541" s="907"/>
      <c r="M541" s="908"/>
      <c r="N541" s="1006"/>
      <c r="O541" s="1006"/>
      <c r="P541" s="1006"/>
      <c r="Q541" s="894"/>
      <c r="R541" s="894"/>
      <c r="S541" s="894"/>
      <c r="T541" s="894"/>
      <c r="U541" s="894"/>
      <c r="V541" s="894"/>
      <c r="W541" s="894"/>
      <c r="X541" s="894"/>
      <c r="Y541" s="894"/>
      <c r="Z541" s="894"/>
      <c r="AA541" s="894"/>
      <c r="AB541" s="894"/>
      <c r="AC541" s="894"/>
      <c r="AD541" s="894"/>
      <c r="AE541" s="894"/>
      <c r="AF541" s="894"/>
      <c r="AG541" s="894"/>
      <c r="AH541" s="894"/>
      <c r="AI541" s="894"/>
      <c r="AJ541" s="894"/>
      <c r="AK541" s="894"/>
      <c r="AL541" s="894"/>
      <c r="AM541" s="894"/>
      <c r="AN541" s="894"/>
      <c r="AO541" s="894"/>
      <c r="AP541" s="894"/>
      <c r="AQ541" s="894"/>
      <c r="AR541" s="894"/>
      <c r="AS541" s="894"/>
      <c r="AT541" s="894"/>
      <c r="AU541" s="894"/>
      <c r="AV541" s="894"/>
      <c r="AW541" s="894"/>
      <c r="AX541" s="894"/>
      <c r="AY541" s="894"/>
      <c r="AZ541" s="1005"/>
      <c r="BA541" s="183"/>
    </row>
    <row r="542" spans="1:53" s="8" customFormat="1" ht="18" customHeight="1" thickBot="1" x14ac:dyDescent="0.3">
      <c r="A542" s="119"/>
      <c r="B542" s="1053" t="s">
        <v>64</v>
      </c>
      <c r="C542" s="1053"/>
      <c r="D542" s="1053"/>
      <c r="E542" s="1053"/>
      <c r="F542" s="1053"/>
      <c r="G542" s="1053"/>
      <c r="H542" s="1053"/>
      <c r="I542" s="1053"/>
      <c r="J542" s="1053"/>
      <c r="K542" s="1053"/>
      <c r="L542" s="1054" t="s">
        <v>142</v>
      </c>
      <c r="M542" s="1055"/>
      <c r="N542" s="1056" t="s">
        <v>24</v>
      </c>
      <c r="O542" s="1056"/>
      <c r="P542" s="1056"/>
      <c r="Q542" s="1043" t="s">
        <v>24</v>
      </c>
      <c r="R542" s="1043"/>
      <c r="S542" s="1043"/>
      <c r="T542" s="1043"/>
      <c r="U542" s="1043" t="s">
        <v>24</v>
      </c>
      <c r="V542" s="1043"/>
      <c r="W542" s="1043"/>
      <c r="X542" s="1043"/>
      <c r="Y542" s="1043"/>
      <c r="Z542" s="1043"/>
      <c r="AA542" s="1043" t="s">
        <v>24</v>
      </c>
      <c r="AB542" s="1043"/>
      <c r="AC542" s="1043"/>
      <c r="AD542" s="1043" t="s">
        <v>24</v>
      </c>
      <c r="AE542" s="1043"/>
      <c r="AF542" s="1043"/>
      <c r="AG542" s="1043"/>
      <c r="AH542" s="1043" t="s">
        <v>24</v>
      </c>
      <c r="AI542" s="1043"/>
      <c r="AJ542" s="1043"/>
      <c r="AK542" s="1043"/>
      <c r="AL542" s="1043"/>
      <c r="AM542" s="1043"/>
      <c r="AN542" s="1043" t="s">
        <v>24</v>
      </c>
      <c r="AO542" s="1043"/>
      <c r="AP542" s="1043"/>
      <c r="AQ542" s="1043" t="s">
        <v>24</v>
      </c>
      <c r="AR542" s="1043"/>
      <c r="AS542" s="1043"/>
      <c r="AT542" s="1043"/>
      <c r="AU542" s="1043" t="s">
        <v>24</v>
      </c>
      <c r="AV542" s="1043"/>
      <c r="AW542" s="1043"/>
      <c r="AX542" s="1002"/>
      <c r="AY542" s="1002"/>
      <c r="AZ542" s="1003"/>
      <c r="BA542" s="183"/>
    </row>
    <row r="543" spans="1:53" s="8" customFormat="1" ht="15" customHeight="1" x14ac:dyDescent="0.25">
      <c r="A543" s="119"/>
      <c r="B543" s="321"/>
      <c r="C543" s="321"/>
      <c r="D543" s="321"/>
      <c r="E543" s="321"/>
      <c r="F543" s="321"/>
      <c r="G543" s="321"/>
      <c r="H543" s="321"/>
      <c r="I543" s="321"/>
      <c r="J543" s="292"/>
      <c r="K543" s="292"/>
      <c r="L543" s="292"/>
      <c r="M543" s="292"/>
      <c r="N543" s="292"/>
      <c r="O543" s="292"/>
      <c r="P543" s="292"/>
      <c r="Q543" s="292"/>
      <c r="R543" s="303"/>
      <c r="S543" s="303"/>
      <c r="T543" s="303"/>
      <c r="U543" s="303"/>
      <c r="V543" s="30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9"/>
      <c r="B544" s="1058" t="s">
        <v>679</v>
      </c>
      <c r="C544" s="1058"/>
      <c r="D544" s="1058"/>
      <c r="E544" s="1058"/>
      <c r="F544" s="1058"/>
      <c r="G544" s="1058"/>
      <c r="H544" s="1058"/>
      <c r="I544" s="1058"/>
      <c r="J544" s="1058"/>
      <c r="K544" s="1058"/>
      <c r="L544" s="1058"/>
      <c r="M544" s="1058"/>
      <c r="N544" s="1058"/>
      <c r="O544" s="1058"/>
      <c r="P544" s="1058"/>
      <c r="Q544" s="1058"/>
      <c r="R544" s="1058"/>
      <c r="S544" s="1058"/>
      <c r="T544" s="1058"/>
      <c r="U544" s="1058"/>
      <c r="V544" s="1058"/>
      <c r="W544" s="1058"/>
      <c r="X544" s="1058"/>
      <c r="Y544" s="1058"/>
      <c r="Z544" s="1058"/>
      <c r="AA544" s="1058"/>
      <c r="AB544" s="1058"/>
      <c r="AC544" s="1058"/>
      <c r="AD544" s="1058"/>
      <c r="AE544" s="1058"/>
      <c r="AF544" s="1058"/>
      <c r="AG544" s="1058"/>
      <c r="AH544" s="1058"/>
      <c r="AI544" s="1058"/>
      <c r="AJ544" s="1058"/>
      <c r="AK544" s="1058"/>
      <c r="AL544" s="1058"/>
      <c r="AM544" s="1058"/>
      <c r="AN544" s="1058"/>
      <c r="AO544" s="1058"/>
      <c r="AP544" s="1058"/>
      <c r="AQ544" s="1058"/>
      <c r="AR544" s="1058"/>
      <c r="AS544" s="1058"/>
      <c r="AT544" s="1058"/>
      <c r="AU544" s="1058"/>
      <c r="AV544" s="1058"/>
      <c r="AW544" s="1058"/>
      <c r="AX544" s="1058"/>
      <c r="AY544" s="1058"/>
      <c r="AZ544" s="1058"/>
      <c r="BA544" s="183"/>
    </row>
    <row r="545" spans="1:53" s="8" customFormat="1" ht="12" customHeight="1" x14ac:dyDescent="0.25">
      <c r="A545" s="289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  <c r="AC545" s="283"/>
      <c r="AD545" s="283"/>
      <c r="AE545" s="283"/>
      <c r="AF545" s="283"/>
      <c r="AG545" s="283"/>
      <c r="AH545" s="283"/>
      <c r="AI545" s="283"/>
      <c r="AJ545" s="283"/>
      <c r="AK545" s="283"/>
      <c r="AL545" s="283"/>
      <c r="AM545" s="283"/>
      <c r="AN545" s="283"/>
      <c r="AO545" s="283"/>
      <c r="AP545" s="283"/>
      <c r="AQ545" s="283"/>
      <c r="AR545" s="283"/>
      <c r="AS545" s="283"/>
      <c r="AT545" s="283"/>
      <c r="AU545" s="283"/>
      <c r="AV545" s="283"/>
      <c r="AW545" s="283"/>
      <c r="AX545" s="283"/>
      <c r="AY545" s="283"/>
      <c r="AZ545" s="283"/>
      <c r="BA545" s="183"/>
    </row>
    <row r="546" spans="1:53" s="8" customFormat="1" ht="15.75" customHeight="1" x14ac:dyDescent="0.25">
      <c r="A546" s="289"/>
      <c r="B546" s="875" t="s">
        <v>2</v>
      </c>
      <c r="C546" s="894"/>
      <c r="D546" s="894"/>
      <c r="E546" s="894"/>
      <c r="F546" s="894"/>
      <c r="G546" s="894"/>
      <c r="H546" s="894"/>
      <c r="I546" s="894"/>
      <c r="J546" s="894"/>
      <c r="K546" s="894"/>
      <c r="L546" s="894"/>
      <c r="M546" s="894"/>
      <c r="N546" s="894"/>
      <c r="O546" s="894"/>
      <c r="P546" s="894"/>
      <c r="Q546" s="894"/>
      <c r="R546" s="894"/>
      <c r="S546" s="894"/>
      <c r="T546" s="894"/>
      <c r="U546" s="894"/>
      <c r="V546" s="894"/>
      <c r="W546" s="897" t="s">
        <v>502</v>
      </c>
      <c r="X546" s="878"/>
      <c r="Y546" s="879"/>
      <c r="Z546" s="878" t="s">
        <v>33</v>
      </c>
      <c r="AA546" s="878"/>
      <c r="AB546" s="879"/>
      <c r="AC546" s="873" t="s">
        <v>99</v>
      </c>
      <c r="AD546" s="874"/>
      <c r="AE546" s="874"/>
      <c r="AF546" s="874"/>
      <c r="AG546" s="874"/>
      <c r="AH546" s="874"/>
      <c r="AI546" s="874"/>
      <c r="AJ546" s="874"/>
      <c r="AK546" s="874"/>
      <c r="AL546" s="874"/>
      <c r="AM546" s="874"/>
      <c r="AN546" s="874"/>
      <c r="AO546" s="874"/>
      <c r="AP546" s="874"/>
      <c r="AQ546" s="874"/>
      <c r="AR546" s="874"/>
      <c r="AS546" s="874"/>
      <c r="AT546" s="874"/>
      <c r="AU546" s="874"/>
      <c r="AV546" s="874"/>
      <c r="AW546" s="874"/>
      <c r="AX546" s="874"/>
      <c r="AY546" s="874"/>
      <c r="AZ546" s="874"/>
      <c r="BA546" s="183"/>
    </row>
    <row r="547" spans="1:53" s="8" customFormat="1" ht="26.25" customHeight="1" x14ac:dyDescent="0.25">
      <c r="A547" s="289"/>
      <c r="B547" s="875"/>
      <c r="C547" s="894"/>
      <c r="D547" s="894"/>
      <c r="E547" s="894"/>
      <c r="F547" s="894"/>
      <c r="G547" s="894"/>
      <c r="H547" s="894"/>
      <c r="I547" s="894"/>
      <c r="J547" s="894"/>
      <c r="K547" s="894"/>
      <c r="L547" s="894"/>
      <c r="M547" s="894"/>
      <c r="N547" s="894"/>
      <c r="O547" s="894"/>
      <c r="P547" s="894"/>
      <c r="Q547" s="894"/>
      <c r="R547" s="894"/>
      <c r="S547" s="894"/>
      <c r="T547" s="894"/>
      <c r="U547" s="894"/>
      <c r="V547" s="894"/>
      <c r="W547" s="898"/>
      <c r="X547" s="880"/>
      <c r="Y547" s="881"/>
      <c r="Z547" s="880"/>
      <c r="AA547" s="880"/>
      <c r="AB547" s="881"/>
      <c r="AC547" s="897" t="s">
        <v>271</v>
      </c>
      <c r="AD547" s="878"/>
      <c r="AE547" s="878"/>
      <c r="AF547" s="878"/>
      <c r="AG547" s="878"/>
      <c r="AH547" s="878"/>
      <c r="AI547" s="878"/>
      <c r="AJ547" s="879"/>
      <c r="AK547" s="894" t="s">
        <v>6</v>
      </c>
      <c r="AL547" s="894"/>
      <c r="AM547" s="894"/>
      <c r="AN547" s="894"/>
      <c r="AO547" s="894"/>
      <c r="AP547" s="894"/>
      <c r="AQ547" s="894"/>
      <c r="AR547" s="894"/>
      <c r="AS547" s="878" t="s">
        <v>35</v>
      </c>
      <c r="AT547" s="878"/>
      <c r="AU547" s="878"/>
      <c r="AV547" s="878"/>
      <c r="AW547" s="878"/>
      <c r="AX547" s="878"/>
      <c r="AY547" s="878"/>
      <c r="AZ547" s="878"/>
      <c r="BA547" s="183"/>
    </row>
    <row r="548" spans="1:53" s="8" customFormat="1" ht="14.25" customHeight="1" x14ac:dyDescent="0.25">
      <c r="A548" s="289"/>
      <c r="B548" s="875"/>
      <c r="C548" s="894"/>
      <c r="D548" s="894"/>
      <c r="E548" s="894"/>
      <c r="F548" s="894"/>
      <c r="G548" s="894"/>
      <c r="H548" s="894"/>
      <c r="I548" s="894"/>
      <c r="J548" s="894"/>
      <c r="K548" s="894"/>
      <c r="L548" s="894"/>
      <c r="M548" s="894"/>
      <c r="N548" s="894"/>
      <c r="O548" s="894"/>
      <c r="P548" s="894"/>
      <c r="Q548" s="894"/>
      <c r="R548" s="894"/>
      <c r="S548" s="894"/>
      <c r="T548" s="894"/>
      <c r="U548" s="894"/>
      <c r="V548" s="894"/>
      <c r="W548" s="899"/>
      <c r="X548" s="882"/>
      <c r="Y548" s="883"/>
      <c r="Z548" s="882"/>
      <c r="AA548" s="882"/>
      <c r="AB548" s="883"/>
      <c r="AC548" s="899"/>
      <c r="AD548" s="882"/>
      <c r="AE548" s="882"/>
      <c r="AF548" s="882"/>
      <c r="AG548" s="882"/>
      <c r="AH548" s="882"/>
      <c r="AI548" s="882"/>
      <c r="AJ548" s="883"/>
      <c r="AK548" s="894"/>
      <c r="AL548" s="894"/>
      <c r="AM548" s="894"/>
      <c r="AN548" s="894"/>
      <c r="AO548" s="894"/>
      <c r="AP548" s="894"/>
      <c r="AQ548" s="894"/>
      <c r="AR548" s="894"/>
      <c r="AS548" s="882"/>
      <c r="AT548" s="882"/>
      <c r="AU548" s="882"/>
      <c r="AV548" s="882"/>
      <c r="AW548" s="882"/>
      <c r="AX548" s="882"/>
      <c r="AY548" s="882"/>
      <c r="AZ548" s="882"/>
      <c r="BA548" s="183"/>
    </row>
    <row r="549" spans="1:53" s="349" customFormat="1" ht="11.25" customHeight="1" thickBot="1" x14ac:dyDescent="0.25">
      <c r="A549" s="348"/>
      <c r="B549" s="885">
        <v>1</v>
      </c>
      <c r="C549" s="900"/>
      <c r="D549" s="900"/>
      <c r="E549" s="900"/>
      <c r="F549" s="900"/>
      <c r="G549" s="900"/>
      <c r="H549" s="900"/>
      <c r="I549" s="900"/>
      <c r="J549" s="900"/>
      <c r="K549" s="900"/>
      <c r="L549" s="900"/>
      <c r="M549" s="900"/>
      <c r="N549" s="900"/>
      <c r="O549" s="900"/>
      <c r="P549" s="900"/>
      <c r="Q549" s="900"/>
      <c r="R549" s="900"/>
      <c r="S549" s="900"/>
      <c r="T549" s="900"/>
      <c r="U549" s="900"/>
      <c r="V549" s="900"/>
      <c r="W549" s="954" t="s">
        <v>36</v>
      </c>
      <c r="X549" s="886"/>
      <c r="Y549" s="887"/>
      <c r="Z549" s="886" t="s">
        <v>7</v>
      </c>
      <c r="AA549" s="886"/>
      <c r="AB549" s="887"/>
      <c r="AC549" s="954" t="s">
        <v>8</v>
      </c>
      <c r="AD549" s="886"/>
      <c r="AE549" s="886"/>
      <c r="AF549" s="886"/>
      <c r="AG549" s="886"/>
      <c r="AH549" s="886"/>
      <c r="AI549" s="886"/>
      <c r="AJ549" s="887"/>
      <c r="AK549" s="954" t="s">
        <v>9</v>
      </c>
      <c r="AL549" s="886"/>
      <c r="AM549" s="886"/>
      <c r="AN549" s="886"/>
      <c r="AO549" s="886"/>
      <c r="AP549" s="886"/>
      <c r="AQ549" s="886"/>
      <c r="AR549" s="887"/>
      <c r="AS549" s="954" t="s">
        <v>10</v>
      </c>
      <c r="AT549" s="886"/>
      <c r="AU549" s="886"/>
      <c r="AV549" s="886"/>
      <c r="AW549" s="886"/>
      <c r="AX549" s="886"/>
      <c r="AY549" s="886"/>
      <c r="AZ549" s="886"/>
      <c r="BA549" s="360"/>
    </row>
    <row r="550" spans="1:53" s="8" customFormat="1" ht="18" customHeight="1" x14ac:dyDescent="0.25">
      <c r="A550" s="289"/>
      <c r="B550" s="948"/>
      <c r="C550" s="949"/>
      <c r="D550" s="949"/>
      <c r="E550" s="949"/>
      <c r="F550" s="949"/>
      <c r="G550" s="949"/>
      <c r="H550" s="949"/>
      <c r="I550" s="949"/>
      <c r="J550" s="949"/>
      <c r="K550" s="949"/>
      <c r="L550" s="949"/>
      <c r="M550" s="949"/>
      <c r="N550" s="949"/>
      <c r="O550" s="949"/>
      <c r="P550" s="949"/>
      <c r="Q550" s="949"/>
      <c r="R550" s="949"/>
      <c r="S550" s="949"/>
      <c r="T550" s="949"/>
      <c r="U550" s="949"/>
      <c r="V550" s="950"/>
      <c r="W550" s="867"/>
      <c r="X550" s="868"/>
      <c r="Y550" s="868"/>
      <c r="Z550" s="951" t="s">
        <v>21</v>
      </c>
      <c r="AA550" s="868"/>
      <c r="AB550" s="952"/>
      <c r="AC550" s="869"/>
      <c r="AD550" s="870"/>
      <c r="AE550" s="870"/>
      <c r="AF550" s="870"/>
      <c r="AG550" s="870"/>
      <c r="AH550" s="870"/>
      <c r="AI550" s="870"/>
      <c r="AJ550" s="871"/>
      <c r="AK550" s="869"/>
      <c r="AL550" s="870"/>
      <c r="AM550" s="870"/>
      <c r="AN550" s="870"/>
      <c r="AO550" s="870"/>
      <c r="AP550" s="870"/>
      <c r="AQ550" s="870"/>
      <c r="AR550" s="871"/>
      <c r="AS550" s="869"/>
      <c r="AT550" s="870"/>
      <c r="AU550" s="870"/>
      <c r="AV550" s="870"/>
      <c r="AW550" s="870"/>
      <c r="AX550" s="870"/>
      <c r="AY550" s="870"/>
      <c r="AZ550" s="872"/>
      <c r="BA550" s="183"/>
    </row>
    <row r="551" spans="1:53" s="8" customFormat="1" ht="18" customHeight="1" x14ac:dyDescent="0.25">
      <c r="A551" s="289"/>
      <c r="B551" s="875"/>
      <c r="C551" s="894"/>
      <c r="D551" s="894"/>
      <c r="E551" s="894"/>
      <c r="F551" s="894"/>
      <c r="G551" s="894"/>
      <c r="H551" s="894"/>
      <c r="I551" s="894"/>
      <c r="J551" s="894"/>
      <c r="K551" s="894"/>
      <c r="L551" s="894"/>
      <c r="M551" s="894"/>
      <c r="N551" s="894"/>
      <c r="O551" s="894"/>
      <c r="P551" s="894"/>
      <c r="Q551" s="894"/>
      <c r="R551" s="894"/>
      <c r="S551" s="894"/>
      <c r="T551" s="894"/>
      <c r="U551" s="894"/>
      <c r="V551" s="873"/>
      <c r="W551" s="895"/>
      <c r="X551" s="874"/>
      <c r="Y551" s="874"/>
      <c r="Z551" s="896" t="s">
        <v>22</v>
      </c>
      <c r="AA551" s="856"/>
      <c r="AB551" s="857"/>
      <c r="AC551" s="873"/>
      <c r="AD551" s="874"/>
      <c r="AE551" s="874"/>
      <c r="AF551" s="874"/>
      <c r="AG551" s="874"/>
      <c r="AH551" s="874"/>
      <c r="AI551" s="874"/>
      <c r="AJ551" s="875"/>
      <c r="AK551" s="873"/>
      <c r="AL551" s="874"/>
      <c r="AM551" s="874"/>
      <c r="AN551" s="874"/>
      <c r="AO551" s="874"/>
      <c r="AP551" s="874"/>
      <c r="AQ551" s="874"/>
      <c r="AR551" s="875"/>
      <c r="AS551" s="873"/>
      <c r="AT551" s="874"/>
      <c r="AU551" s="874"/>
      <c r="AV551" s="874"/>
      <c r="AW551" s="874"/>
      <c r="AX551" s="874"/>
      <c r="AY551" s="874"/>
      <c r="AZ551" s="876"/>
      <c r="BA551" s="183"/>
    </row>
    <row r="552" spans="1:53" s="8" customFormat="1" ht="18" customHeight="1" thickBot="1" x14ac:dyDescent="0.3">
      <c r="A552" s="289"/>
      <c r="B552" s="948"/>
      <c r="C552" s="949"/>
      <c r="D552" s="949"/>
      <c r="E552" s="949"/>
      <c r="F552" s="949"/>
      <c r="G552" s="949"/>
      <c r="H552" s="949"/>
      <c r="I552" s="949"/>
      <c r="J552" s="949"/>
      <c r="K552" s="949"/>
      <c r="L552" s="949"/>
      <c r="M552" s="949"/>
      <c r="N552" s="949"/>
      <c r="O552" s="949"/>
      <c r="P552" s="949"/>
      <c r="Q552" s="949"/>
      <c r="R552" s="949"/>
      <c r="S552" s="949"/>
      <c r="T552" s="949"/>
      <c r="U552" s="949"/>
      <c r="V552" s="950"/>
      <c r="W552" s="955"/>
      <c r="X552" s="956"/>
      <c r="Y552" s="956"/>
      <c r="Z552" s="957"/>
      <c r="AA552" s="859"/>
      <c r="AB552" s="860"/>
      <c r="AC552" s="861"/>
      <c r="AD552" s="862"/>
      <c r="AE552" s="862"/>
      <c r="AF552" s="862"/>
      <c r="AG552" s="862"/>
      <c r="AH552" s="862"/>
      <c r="AI552" s="862"/>
      <c r="AJ552" s="863"/>
      <c r="AK552" s="861"/>
      <c r="AL552" s="862"/>
      <c r="AM552" s="862"/>
      <c r="AN552" s="862"/>
      <c r="AO552" s="862"/>
      <c r="AP552" s="862"/>
      <c r="AQ552" s="862"/>
      <c r="AR552" s="863"/>
      <c r="AS552" s="861"/>
      <c r="AT552" s="862"/>
      <c r="AU552" s="862"/>
      <c r="AV552" s="862"/>
      <c r="AW552" s="862"/>
      <c r="AX552" s="862"/>
      <c r="AY552" s="862"/>
      <c r="AZ552" s="864"/>
      <c r="BA552" s="183"/>
    </row>
    <row r="553" spans="1:53" s="8" customFormat="1" ht="18.75" customHeight="1" x14ac:dyDescent="0.25">
      <c r="A553" s="289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3"/>
      <c r="P553" s="473"/>
      <c r="Q553" s="248"/>
      <c r="R553" s="248"/>
      <c r="S553" s="248"/>
      <c r="T553" s="248"/>
      <c r="U553" s="248"/>
      <c r="V553" s="474"/>
      <c r="W553" s="474"/>
      <c r="X553" s="474"/>
      <c r="Y553" s="474"/>
      <c r="Z553" s="474"/>
      <c r="AA553" s="474"/>
      <c r="AB553" s="474"/>
      <c r="AC553" s="474"/>
      <c r="AD553" s="474"/>
      <c r="AE553" s="474"/>
      <c r="AF553" s="474"/>
      <c r="AG553" s="474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9"/>
      <c r="B554" s="1057" t="s">
        <v>911</v>
      </c>
      <c r="C554" s="1057"/>
      <c r="D554" s="1057"/>
      <c r="E554" s="1057"/>
      <c r="F554" s="1057"/>
      <c r="G554" s="1057"/>
      <c r="H554" s="1057"/>
      <c r="I554" s="1057"/>
      <c r="J554" s="1057"/>
      <c r="K554" s="1057"/>
      <c r="L554" s="1057"/>
      <c r="M554" s="1057"/>
      <c r="N554" s="1057"/>
      <c r="O554" s="1057"/>
      <c r="P554" s="1057"/>
      <c r="Q554" s="1057"/>
      <c r="R554" s="1057"/>
      <c r="S554" s="1057"/>
      <c r="T554" s="1057"/>
      <c r="U554" s="1057"/>
      <c r="V554" s="1057"/>
      <c r="W554" s="1057"/>
      <c r="X554" s="1057"/>
      <c r="Y554" s="1057"/>
      <c r="Z554" s="1057"/>
      <c r="AA554" s="1057"/>
      <c r="AB554" s="1057"/>
      <c r="AC554" s="1057"/>
      <c r="AD554" s="1057"/>
      <c r="AE554" s="1057"/>
      <c r="AF554" s="1057"/>
      <c r="AG554" s="1057"/>
      <c r="AH554" s="1057"/>
      <c r="AI554" s="1057"/>
      <c r="AJ554" s="1057"/>
      <c r="AK554" s="1057"/>
      <c r="AL554" s="1057"/>
      <c r="AM554" s="1057"/>
      <c r="AN554" s="1057"/>
      <c r="AO554" s="1057"/>
      <c r="AP554" s="1057"/>
      <c r="AQ554" s="1057"/>
      <c r="AR554" s="1057"/>
      <c r="AS554" s="1057"/>
      <c r="AT554" s="1057"/>
      <c r="AU554" s="1057"/>
      <c r="AV554" s="1057"/>
      <c r="AW554" s="1057"/>
      <c r="AX554" s="1057"/>
      <c r="AY554" s="1057"/>
      <c r="AZ554" s="1057"/>
      <c r="BA554" s="183"/>
    </row>
    <row r="555" spans="1:53" s="8" customFormat="1" ht="13.5" customHeight="1" x14ac:dyDescent="0.25">
      <c r="A555" s="427"/>
      <c r="B555" s="436"/>
      <c r="C555" s="436"/>
      <c r="D555" s="436"/>
      <c r="E555" s="436"/>
      <c r="F555" s="436"/>
      <c r="G555" s="436"/>
      <c r="H555" s="436"/>
      <c r="I555" s="436"/>
      <c r="J555" s="436"/>
      <c r="K555" s="436"/>
      <c r="L555" s="436"/>
      <c r="M555" s="436"/>
      <c r="N555" s="436"/>
      <c r="O555" s="436"/>
      <c r="P555" s="436"/>
      <c r="Q555" s="436"/>
      <c r="R555" s="436"/>
      <c r="S555" s="436"/>
      <c r="T555" s="436"/>
      <c r="U555" s="436"/>
      <c r="V555" s="436"/>
      <c r="W555" s="436"/>
      <c r="X555" s="436"/>
      <c r="Y555" s="436"/>
      <c r="Z555" s="436"/>
      <c r="AA555" s="436"/>
      <c r="AB555" s="436"/>
      <c r="AC555" s="436"/>
      <c r="AD555" s="436"/>
      <c r="AE555" s="436"/>
      <c r="AF555" s="436"/>
      <c r="AG555" s="436"/>
      <c r="AH555" s="436"/>
      <c r="AI555" s="436"/>
      <c r="AJ555" s="436"/>
      <c r="AK555" s="436"/>
      <c r="AL555" s="436"/>
      <c r="AM555" s="436"/>
      <c r="AN555" s="436"/>
      <c r="AO555" s="436"/>
      <c r="AP555" s="436"/>
      <c r="AQ555" s="436"/>
      <c r="AR555" s="436"/>
      <c r="AS555" s="436"/>
      <c r="AT555" s="436"/>
      <c r="AU555" s="436"/>
      <c r="AV555" s="436"/>
      <c r="AW555" s="436"/>
      <c r="AX555" s="436"/>
      <c r="AY555" s="436"/>
      <c r="AZ555" s="436"/>
      <c r="BA555" s="183"/>
    </row>
    <row r="556" spans="1:53" s="429" customFormat="1" x14ac:dyDescent="0.25">
      <c r="B556" s="877" t="s">
        <v>680</v>
      </c>
      <c r="C556" s="877"/>
      <c r="D556" s="877"/>
      <c r="E556" s="877"/>
      <c r="F556" s="877"/>
      <c r="G556" s="877"/>
      <c r="H556" s="877"/>
      <c r="I556" s="877"/>
      <c r="J556" s="877"/>
      <c r="K556" s="877"/>
      <c r="L556" s="877"/>
      <c r="M556" s="877"/>
      <c r="N556" s="877"/>
      <c r="O556" s="877"/>
      <c r="P556" s="877"/>
      <c r="Q556" s="877"/>
      <c r="R556" s="877"/>
      <c r="S556" s="877"/>
      <c r="T556" s="877"/>
      <c r="U556" s="877"/>
      <c r="V556" s="877"/>
      <c r="W556" s="877"/>
      <c r="X556" s="877"/>
      <c r="Y556" s="877"/>
      <c r="Z556" s="877"/>
      <c r="AA556" s="877"/>
      <c r="AB556" s="877"/>
      <c r="AC556" s="877"/>
      <c r="AD556" s="877"/>
      <c r="AE556" s="877"/>
      <c r="AF556" s="877"/>
      <c r="AG556" s="877"/>
      <c r="AH556" s="877"/>
      <c r="AI556" s="877"/>
      <c r="AJ556" s="877"/>
      <c r="AK556" s="877"/>
      <c r="AL556" s="877"/>
      <c r="AM556" s="877"/>
      <c r="AN556" s="877"/>
      <c r="AO556" s="877"/>
      <c r="AP556" s="877"/>
      <c r="AQ556" s="877"/>
      <c r="AR556" s="877"/>
      <c r="AS556" s="877"/>
      <c r="AT556" s="877"/>
      <c r="AU556" s="877"/>
      <c r="AV556" s="877"/>
      <c r="AW556" s="877"/>
      <c r="AX556" s="877"/>
      <c r="AY556" s="877"/>
      <c r="AZ556" s="877"/>
    </row>
    <row r="557" spans="1:53" s="429" customFormat="1" ht="6.75" customHeight="1" x14ac:dyDescent="0.25"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  <c r="AC557" s="283"/>
      <c r="AD557" s="283"/>
      <c r="AE557" s="283"/>
      <c r="AF557" s="283"/>
      <c r="AG557" s="283"/>
      <c r="AH557" s="283"/>
      <c r="AI557" s="283"/>
      <c r="AJ557" s="283"/>
      <c r="AK557" s="283"/>
      <c r="AL557" s="283"/>
      <c r="AM557" s="283"/>
      <c r="AN557" s="283"/>
      <c r="AO557" s="283"/>
      <c r="AP557" s="283"/>
      <c r="AQ557" s="283"/>
      <c r="AR557" s="283"/>
      <c r="AS557" s="283"/>
      <c r="AT557" s="283"/>
      <c r="AU557" s="283"/>
      <c r="AV557" s="283"/>
      <c r="AW557" s="283"/>
      <c r="AX557" s="283"/>
      <c r="AY557" s="283"/>
      <c r="AZ557" s="283"/>
    </row>
    <row r="558" spans="1:53" s="429" customFormat="1" x14ac:dyDescent="0.25">
      <c r="B558" s="878" t="s">
        <v>2</v>
      </c>
      <c r="C558" s="878"/>
      <c r="D558" s="878"/>
      <c r="E558" s="878"/>
      <c r="F558" s="878"/>
      <c r="G558" s="878"/>
      <c r="H558" s="878"/>
      <c r="I558" s="878"/>
      <c r="J558" s="878"/>
      <c r="K558" s="878"/>
      <c r="L558" s="878"/>
      <c r="M558" s="878"/>
      <c r="N558" s="878"/>
      <c r="O558" s="878"/>
      <c r="P558" s="878"/>
      <c r="Q558" s="878"/>
      <c r="R558" s="878"/>
      <c r="S558" s="878"/>
      <c r="T558" s="878"/>
      <c r="U558" s="878"/>
      <c r="V558" s="878"/>
      <c r="W558" s="878"/>
      <c r="X558" s="878"/>
      <c r="Y558" s="879"/>
      <c r="Z558" s="878" t="s">
        <v>33</v>
      </c>
      <c r="AA558" s="878"/>
      <c r="AB558" s="879"/>
      <c r="AC558" s="873" t="s">
        <v>99</v>
      </c>
      <c r="AD558" s="874"/>
      <c r="AE558" s="874"/>
      <c r="AF558" s="874"/>
      <c r="AG558" s="874"/>
      <c r="AH558" s="874"/>
      <c r="AI558" s="874"/>
      <c r="AJ558" s="874"/>
      <c r="AK558" s="874"/>
      <c r="AL558" s="874"/>
      <c r="AM558" s="874"/>
      <c r="AN558" s="874"/>
      <c r="AO558" s="874"/>
      <c r="AP558" s="874"/>
      <c r="AQ558" s="874"/>
      <c r="AR558" s="874"/>
      <c r="AS558" s="874"/>
      <c r="AT558" s="874"/>
      <c r="AU558" s="874"/>
      <c r="AV558" s="874"/>
      <c r="AW558" s="874"/>
      <c r="AX558" s="874"/>
      <c r="AY558" s="874"/>
      <c r="AZ558" s="874"/>
    </row>
    <row r="559" spans="1:53" s="429" customFormat="1" x14ac:dyDescent="0.25">
      <c r="B559" s="880"/>
      <c r="C559" s="880"/>
      <c r="D559" s="880"/>
      <c r="E559" s="880"/>
      <c r="F559" s="880"/>
      <c r="G559" s="880"/>
      <c r="H559" s="880"/>
      <c r="I559" s="880"/>
      <c r="J559" s="880"/>
      <c r="K559" s="880"/>
      <c r="L559" s="880"/>
      <c r="M559" s="880"/>
      <c r="N559" s="880"/>
      <c r="O559" s="880"/>
      <c r="P559" s="880"/>
      <c r="Q559" s="880"/>
      <c r="R559" s="880"/>
      <c r="S559" s="880"/>
      <c r="T559" s="880"/>
      <c r="U559" s="880"/>
      <c r="V559" s="880"/>
      <c r="W559" s="880"/>
      <c r="X559" s="880"/>
      <c r="Y559" s="881"/>
      <c r="Z559" s="880"/>
      <c r="AA559" s="880"/>
      <c r="AB559" s="881"/>
      <c r="AC559" s="897" t="s">
        <v>271</v>
      </c>
      <c r="AD559" s="878"/>
      <c r="AE559" s="878"/>
      <c r="AF559" s="878"/>
      <c r="AG559" s="878"/>
      <c r="AH559" s="878"/>
      <c r="AI559" s="878"/>
      <c r="AJ559" s="879"/>
      <c r="AK559" s="894" t="s">
        <v>6</v>
      </c>
      <c r="AL559" s="894"/>
      <c r="AM559" s="894"/>
      <c r="AN559" s="894"/>
      <c r="AO559" s="894"/>
      <c r="AP559" s="894"/>
      <c r="AQ559" s="894"/>
      <c r="AR559" s="894"/>
      <c r="AS559" s="878" t="s">
        <v>35</v>
      </c>
      <c r="AT559" s="878"/>
      <c r="AU559" s="878"/>
      <c r="AV559" s="878"/>
      <c r="AW559" s="878"/>
      <c r="AX559" s="878"/>
      <c r="AY559" s="878"/>
      <c r="AZ559" s="878"/>
    </row>
    <row r="560" spans="1:53" s="429" customFormat="1" ht="23.25" customHeight="1" x14ac:dyDescent="0.25">
      <c r="B560" s="882"/>
      <c r="C560" s="882"/>
      <c r="D560" s="882"/>
      <c r="E560" s="882"/>
      <c r="F560" s="882"/>
      <c r="G560" s="882"/>
      <c r="H560" s="882"/>
      <c r="I560" s="882"/>
      <c r="J560" s="882"/>
      <c r="K560" s="882"/>
      <c r="L560" s="882"/>
      <c r="M560" s="882"/>
      <c r="N560" s="882"/>
      <c r="O560" s="882"/>
      <c r="P560" s="882"/>
      <c r="Q560" s="882"/>
      <c r="R560" s="882"/>
      <c r="S560" s="882"/>
      <c r="T560" s="882"/>
      <c r="U560" s="882"/>
      <c r="V560" s="882"/>
      <c r="W560" s="882"/>
      <c r="X560" s="882"/>
      <c r="Y560" s="883"/>
      <c r="Z560" s="882"/>
      <c r="AA560" s="882"/>
      <c r="AB560" s="883"/>
      <c r="AC560" s="899"/>
      <c r="AD560" s="882"/>
      <c r="AE560" s="882"/>
      <c r="AF560" s="882"/>
      <c r="AG560" s="882"/>
      <c r="AH560" s="882"/>
      <c r="AI560" s="882"/>
      <c r="AJ560" s="883"/>
      <c r="AK560" s="894"/>
      <c r="AL560" s="894"/>
      <c r="AM560" s="894"/>
      <c r="AN560" s="894"/>
      <c r="AO560" s="894"/>
      <c r="AP560" s="894"/>
      <c r="AQ560" s="894"/>
      <c r="AR560" s="894"/>
      <c r="AS560" s="882"/>
      <c r="AT560" s="882"/>
      <c r="AU560" s="882"/>
      <c r="AV560" s="882"/>
      <c r="AW560" s="882"/>
      <c r="AX560" s="882"/>
      <c r="AY560" s="882"/>
      <c r="AZ560" s="882"/>
    </row>
    <row r="561" spans="1:53" s="350" customFormat="1" ht="12" thickBot="1" x14ac:dyDescent="0.25">
      <c r="B561" s="884">
        <v>1</v>
      </c>
      <c r="C561" s="884"/>
      <c r="D561" s="884"/>
      <c r="E561" s="884"/>
      <c r="F561" s="884"/>
      <c r="G561" s="884"/>
      <c r="H561" s="884"/>
      <c r="I561" s="884"/>
      <c r="J561" s="884"/>
      <c r="K561" s="884"/>
      <c r="L561" s="884"/>
      <c r="M561" s="884"/>
      <c r="N561" s="884"/>
      <c r="O561" s="884"/>
      <c r="P561" s="884"/>
      <c r="Q561" s="884"/>
      <c r="R561" s="884"/>
      <c r="S561" s="884"/>
      <c r="T561" s="884"/>
      <c r="U561" s="884"/>
      <c r="V561" s="884"/>
      <c r="W561" s="884"/>
      <c r="X561" s="884"/>
      <c r="Y561" s="885"/>
      <c r="Z561" s="886" t="s">
        <v>7</v>
      </c>
      <c r="AA561" s="886"/>
      <c r="AB561" s="887"/>
      <c r="AC561" s="888" t="s">
        <v>8</v>
      </c>
      <c r="AD561" s="889"/>
      <c r="AE561" s="889"/>
      <c r="AF561" s="889"/>
      <c r="AG561" s="889"/>
      <c r="AH561" s="889"/>
      <c r="AI561" s="889"/>
      <c r="AJ561" s="890"/>
      <c r="AK561" s="888" t="s">
        <v>9</v>
      </c>
      <c r="AL561" s="889"/>
      <c r="AM561" s="889"/>
      <c r="AN561" s="889"/>
      <c r="AO561" s="889"/>
      <c r="AP561" s="889"/>
      <c r="AQ561" s="889"/>
      <c r="AR561" s="890"/>
      <c r="AS561" s="888" t="s">
        <v>10</v>
      </c>
      <c r="AT561" s="889"/>
      <c r="AU561" s="889"/>
      <c r="AV561" s="889"/>
      <c r="AW561" s="889"/>
      <c r="AX561" s="889"/>
      <c r="AY561" s="889"/>
      <c r="AZ561" s="889"/>
    </row>
    <row r="562" spans="1:53" s="429" customFormat="1" ht="26.25" customHeight="1" x14ac:dyDescent="0.25">
      <c r="B562" s="865" t="s">
        <v>771</v>
      </c>
      <c r="C562" s="865"/>
      <c r="D562" s="865"/>
      <c r="E562" s="865"/>
      <c r="F562" s="865"/>
      <c r="G562" s="865"/>
      <c r="H562" s="865"/>
      <c r="I562" s="865"/>
      <c r="J562" s="865"/>
      <c r="K562" s="865"/>
      <c r="L562" s="865"/>
      <c r="M562" s="865"/>
      <c r="N562" s="865"/>
      <c r="O562" s="865"/>
      <c r="P562" s="865"/>
      <c r="Q562" s="865"/>
      <c r="R562" s="865"/>
      <c r="S562" s="865"/>
      <c r="T562" s="865"/>
      <c r="U562" s="865"/>
      <c r="V562" s="865"/>
      <c r="W562" s="865"/>
      <c r="X562" s="865"/>
      <c r="Y562" s="866"/>
      <c r="Z562" s="919" t="s">
        <v>21</v>
      </c>
      <c r="AA562" s="920"/>
      <c r="AB562" s="920"/>
      <c r="AC562" s="869"/>
      <c r="AD562" s="870"/>
      <c r="AE562" s="870"/>
      <c r="AF562" s="870"/>
      <c r="AG562" s="870"/>
      <c r="AH562" s="870"/>
      <c r="AI562" s="870"/>
      <c r="AJ562" s="871"/>
      <c r="AK562" s="869"/>
      <c r="AL562" s="870"/>
      <c r="AM562" s="870"/>
      <c r="AN562" s="870"/>
      <c r="AO562" s="870"/>
      <c r="AP562" s="870"/>
      <c r="AQ562" s="870"/>
      <c r="AR562" s="871"/>
      <c r="AS562" s="869"/>
      <c r="AT562" s="870"/>
      <c r="AU562" s="870"/>
      <c r="AV562" s="870"/>
      <c r="AW562" s="870"/>
      <c r="AX562" s="870"/>
      <c r="AY562" s="870"/>
      <c r="AZ562" s="872"/>
    </row>
    <row r="563" spans="1:53" s="429" customFormat="1" ht="15" customHeight="1" x14ac:dyDescent="0.25">
      <c r="B563" s="853" t="s">
        <v>765</v>
      </c>
      <c r="C563" s="853"/>
      <c r="D563" s="853"/>
      <c r="E563" s="853"/>
      <c r="F563" s="853"/>
      <c r="G563" s="853"/>
      <c r="H563" s="853"/>
      <c r="I563" s="853"/>
      <c r="J563" s="853"/>
      <c r="K563" s="853"/>
      <c r="L563" s="853"/>
      <c r="M563" s="853"/>
      <c r="N563" s="853"/>
      <c r="O563" s="853"/>
      <c r="P563" s="853"/>
      <c r="Q563" s="853"/>
      <c r="R563" s="853"/>
      <c r="S563" s="853"/>
      <c r="T563" s="853"/>
      <c r="U563" s="853"/>
      <c r="V563" s="853"/>
      <c r="W563" s="853"/>
      <c r="X563" s="853"/>
      <c r="Y563" s="854"/>
      <c r="Z563" s="855" t="s">
        <v>22</v>
      </c>
      <c r="AA563" s="856"/>
      <c r="AB563" s="857"/>
      <c r="AC563" s="873"/>
      <c r="AD563" s="874"/>
      <c r="AE563" s="874"/>
      <c r="AF563" s="874"/>
      <c r="AG563" s="874"/>
      <c r="AH563" s="874"/>
      <c r="AI563" s="874"/>
      <c r="AJ563" s="875"/>
      <c r="AK563" s="873"/>
      <c r="AL563" s="874"/>
      <c r="AM563" s="874"/>
      <c r="AN563" s="874"/>
      <c r="AO563" s="874"/>
      <c r="AP563" s="874"/>
      <c r="AQ563" s="874"/>
      <c r="AR563" s="875"/>
      <c r="AS563" s="873"/>
      <c r="AT563" s="874"/>
      <c r="AU563" s="874"/>
      <c r="AV563" s="874"/>
      <c r="AW563" s="874"/>
      <c r="AX563" s="874"/>
      <c r="AY563" s="874"/>
      <c r="AZ563" s="876"/>
    </row>
    <row r="564" spans="1:53" s="429" customFormat="1" ht="15.75" customHeight="1" x14ac:dyDescent="0.25">
      <c r="B564" s="853" t="s">
        <v>766</v>
      </c>
      <c r="C564" s="853"/>
      <c r="D564" s="853"/>
      <c r="E564" s="853"/>
      <c r="F564" s="853"/>
      <c r="G564" s="853"/>
      <c r="H564" s="853"/>
      <c r="I564" s="853"/>
      <c r="J564" s="853"/>
      <c r="K564" s="853"/>
      <c r="L564" s="853"/>
      <c r="M564" s="853"/>
      <c r="N564" s="853"/>
      <c r="O564" s="853"/>
      <c r="P564" s="853"/>
      <c r="Q564" s="853"/>
      <c r="R564" s="853"/>
      <c r="S564" s="853"/>
      <c r="T564" s="853"/>
      <c r="U564" s="853"/>
      <c r="V564" s="853"/>
      <c r="W564" s="853"/>
      <c r="X564" s="853"/>
      <c r="Y564" s="854"/>
      <c r="Z564" s="855" t="s">
        <v>23</v>
      </c>
      <c r="AA564" s="856"/>
      <c r="AB564" s="857"/>
      <c r="AC564" s="476"/>
      <c r="AD564" s="475"/>
      <c r="AE564" s="475"/>
      <c r="AF564" s="475"/>
      <c r="AG564" s="475"/>
      <c r="AH564" s="475"/>
      <c r="AI564" s="475"/>
      <c r="AJ564" s="477"/>
      <c r="AK564" s="476"/>
      <c r="AL564" s="475"/>
      <c r="AM564" s="475"/>
      <c r="AN564" s="475"/>
      <c r="AO564" s="475"/>
      <c r="AP564" s="475"/>
      <c r="AQ564" s="475"/>
      <c r="AR564" s="477"/>
      <c r="AS564" s="476"/>
      <c r="AT564" s="475"/>
      <c r="AU564" s="475"/>
      <c r="AV564" s="475"/>
      <c r="AW564" s="475"/>
      <c r="AX564" s="475"/>
      <c r="AY564" s="475"/>
      <c r="AZ564" s="478"/>
    </row>
    <row r="565" spans="1:53" s="429" customFormat="1" ht="17.25" customHeight="1" x14ac:dyDescent="0.25">
      <c r="B565" s="853" t="s">
        <v>767</v>
      </c>
      <c r="C565" s="853"/>
      <c r="D565" s="853"/>
      <c r="E565" s="853"/>
      <c r="F565" s="853"/>
      <c r="G565" s="853"/>
      <c r="H565" s="853"/>
      <c r="I565" s="853"/>
      <c r="J565" s="853"/>
      <c r="K565" s="853"/>
      <c r="L565" s="853"/>
      <c r="M565" s="853"/>
      <c r="N565" s="853"/>
      <c r="O565" s="853"/>
      <c r="P565" s="853"/>
      <c r="Q565" s="853"/>
      <c r="R565" s="853"/>
      <c r="S565" s="853"/>
      <c r="T565" s="853"/>
      <c r="U565" s="853"/>
      <c r="V565" s="853"/>
      <c r="W565" s="853"/>
      <c r="X565" s="853"/>
      <c r="Y565" s="854"/>
      <c r="Z565" s="832" t="s">
        <v>460</v>
      </c>
      <c r="AA565" s="833"/>
      <c r="AB565" s="834"/>
      <c r="AC565" s="476"/>
      <c r="AD565" s="475"/>
      <c r="AE565" s="475"/>
      <c r="AF565" s="475"/>
      <c r="AG565" s="475"/>
      <c r="AH565" s="475"/>
      <c r="AI565" s="475"/>
      <c r="AJ565" s="477"/>
      <c r="AK565" s="476"/>
      <c r="AL565" s="475"/>
      <c r="AM565" s="475"/>
      <c r="AN565" s="475"/>
      <c r="AO565" s="475"/>
      <c r="AP565" s="475"/>
      <c r="AQ565" s="475"/>
      <c r="AR565" s="477"/>
      <c r="AS565" s="476"/>
      <c r="AT565" s="475"/>
      <c r="AU565" s="475"/>
      <c r="AV565" s="475"/>
      <c r="AW565" s="475"/>
      <c r="AX565" s="475"/>
      <c r="AY565" s="475"/>
      <c r="AZ565" s="478"/>
    </row>
    <row r="566" spans="1:53" s="429" customFormat="1" ht="15.75" customHeight="1" thickBot="1" x14ac:dyDescent="0.3">
      <c r="B566" s="853" t="s">
        <v>768</v>
      </c>
      <c r="C566" s="853"/>
      <c r="D566" s="853"/>
      <c r="E566" s="853"/>
      <c r="F566" s="853"/>
      <c r="G566" s="853"/>
      <c r="H566" s="853"/>
      <c r="I566" s="853"/>
      <c r="J566" s="853"/>
      <c r="K566" s="853"/>
      <c r="L566" s="853"/>
      <c r="M566" s="853"/>
      <c r="N566" s="853"/>
      <c r="O566" s="853"/>
      <c r="P566" s="853"/>
      <c r="Q566" s="853"/>
      <c r="R566" s="853"/>
      <c r="S566" s="853"/>
      <c r="T566" s="853"/>
      <c r="U566" s="853"/>
      <c r="V566" s="853"/>
      <c r="W566" s="853"/>
      <c r="X566" s="853"/>
      <c r="Y566" s="854"/>
      <c r="Z566" s="858" t="s">
        <v>461</v>
      </c>
      <c r="AA566" s="859"/>
      <c r="AB566" s="860"/>
      <c r="AC566" s="861"/>
      <c r="AD566" s="862"/>
      <c r="AE566" s="862"/>
      <c r="AF566" s="862"/>
      <c r="AG566" s="862"/>
      <c r="AH566" s="862"/>
      <c r="AI566" s="862"/>
      <c r="AJ566" s="863"/>
      <c r="AK566" s="861"/>
      <c r="AL566" s="862"/>
      <c r="AM566" s="862"/>
      <c r="AN566" s="862"/>
      <c r="AO566" s="862"/>
      <c r="AP566" s="862"/>
      <c r="AQ566" s="862"/>
      <c r="AR566" s="863"/>
      <c r="AS566" s="861"/>
      <c r="AT566" s="862"/>
      <c r="AU566" s="862"/>
      <c r="AV566" s="862"/>
      <c r="AW566" s="862"/>
      <c r="AX566" s="862"/>
      <c r="AY566" s="862"/>
      <c r="AZ566" s="864"/>
    </row>
    <row r="567" spans="1:53" s="429" customFormat="1" ht="10.5" customHeight="1" x14ac:dyDescent="0.25">
      <c r="B567" s="824"/>
      <c r="C567" s="1040"/>
      <c r="D567" s="1040"/>
      <c r="E567" s="1040"/>
      <c r="F567" s="1040"/>
      <c r="G567" s="1040"/>
      <c r="H567" s="1040"/>
      <c r="I567" s="1040"/>
      <c r="J567" s="1040"/>
      <c r="K567" s="1040"/>
      <c r="L567" s="1040"/>
      <c r="M567" s="1040"/>
      <c r="N567" s="1040"/>
      <c r="O567" s="1040"/>
      <c r="P567" s="1040"/>
      <c r="Q567" s="1040"/>
      <c r="R567" s="1040"/>
      <c r="S567" s="1040"/>
      <c r="T567" s="1040"/>
      <c r="U567" s="1040"/>
      <c r="V567" s="1040"/>
      <c r="W567" s="1040"/>
      <c r="X567" s="1040"/>
      <c r="Y567" s="1040"/>
      <c r="Z567" s="1040"/>
      <c r="AA567" s="1040"/>
      <c r="AB567" s="1040"/>
      <c r="AC567" s="1040"/>
      <c r="AD567" s="1040"/>
      <c r="AE567" s="1040"/>
      <c r="AF567" s="1040"/>
      <c r="AG567" s="1040"/>
      <c r="AH567" s="1040"/>
      <c r="AI567" s="1040"/>
      <c r="AJ567" s="1040"/>
      <c r="AK567" s="1040"/>
      <c r="AL567" s="1040"/>
      <c r="AM567" s="1040"/>
      <c r="AN567" s="1040"/>
      <c r="AO567" s="1040"/>
      <c r="AP567" s="1040"/>
      <c r="AQ567" s="1040"/>
      <c r="AR567" s="1040"/>
      <c r="AS567" s="1040"/>
      <c r="AT567" s="1040"/>
      <c r="AU567" s="1040"/>
      <c r="AV567" s="1040"/>
      <c r="AW567" s="1040"/>
      <c r="AX567" s="1040"/>
      <c r="AY567" s="1040"/>
      <c r="AZ567" s="1040"/>
    </row>
    <row r="568" spans="1:53" s="429" customFormat="1" ht="27" customHeight="1" x14ac:dyDescent="0.25">
      <c r="B568" s="1041" t="s">
        <v>910</v>
      </c>
      <c r="C568" s="1041"/>
      <c r="D568" s="1041"/>
      <c r="E568" s="1041"/>
      <c r="F568" s="1041"/>
      <c r="G568" s="1041"/>
      <c r="H568" s="1041"/>
      <c r="I568" s="1041"/>
      <c r="J568" s="1041"/>
      <c r="K568" s="1041"/>
      <c r="L568" s="1041"/>
      <c r="M568" s="1041"/>
      <c r="N568" s="1041"/>
      <c r="O568" s="1041"/>
      <c r="P568" s="1041"/>
      <c r="Q568" s="1041"/>
      <c r="R568" s="1041"/>
      <c r="S568" s="1041"/>
      <c r="T568" s="1041"/>
      <c r="U568" s="1041"/>
      <c r="V568" s="1041"/>
      <c r="W568" s="1041"/>
      <c r="X568" s="1041"/>
      <c r="Y568" s="1041"/>
      <c r="Z568" s="1041"/>
      <c r="AA568" s="1041"/>
      <c r="AB568" s="1041"/>
      <c r="AC568" s="1041"/>
      <c r="AD568" s="1041"/>
      <c r="AE568" s="1041"/>
      <c r="AF568" s="1041"/>
      <c r="AG568" s="1041"/>
      <c r="AH568" s="1041"/>
      <c r="AI568" s="1041"/>
      <c r="AJ568" s="1041"/>
      <c r="AK568" s="1041"/>
      <c r="AL568" s="1041"/>
      <c r="AM568" s="1041"/>
      <c r="AN568" s="1041"/>
      <c r="AO568" s="1041"/>
      <c r="AP568" s="1041"/>
      <c r="AQ568" s="1041"/>
      <c r="AR568" s="1041"/>
      <c r="AS568" s="1041"/>
      <c r="AT568" s="1041"/>
      <c r="AU568" s="1041"/>
      <c r="AV568" s="1041"/>
      <c r="AW568" s="1041"/>
      <c r="AX568" s="1041"/>
      <c r="AY568" s="1041"/>
      <c r="AZ568" s="1041"/>
    </row>
    <row r="569" spans="1:53" s="8" customFormat="1" ht="38.25" customHeight="1" x14ac:dyDescent="0.25">
      <c r="A569" s="427"/>
      <c r="B569" s="436"/>
      <c r="C569" s="436"/>
      <c r="D569" s="436"/>
      <c r="E569" s="436"/>
      <c r="F569" s="436"/>
      <c r="G569" s="436"/>
      <c r="H569" s="436"/>
      <c r="I569" s="436"/>
      <c r="J569" s="436"/>
      <c r="K569" s="436"/>
      <c r="L569" s="436"/>
      <c r="M569" s="436"/>
      <c r="N569" s="436"/>
      <c r="O569" s="436"/>
      <c r="P569" s="436"/>
      <c r="Q569" s="436"/>
      <c r="R569" s="436"/>
      <c r="S569" s="436"/>
      <c r="T569" s="436"/>
      <c r="U569" s="436"/>
      <c r="V569" s="436"/>
      <c r="W569" s="436"/>
      <c r="X569" s="436"/>
      <c r="Y569" s="436"/>
      <c r="Z569" s="436"/>
      <c r="AA569" s="436"/>
      <c r="AB569" s="436"/>
      <c r="AC569" s="436"/>
      <c r="AD569" s="436"/>
      <c r="AE569" s="436"/>
      <c r="AF569" s="436"/>
      <c r="AG569" s="436"/>
      <c r="AH569" s="436"/>
      <c r="AI569" s="436"/>
      <c r="AJ569" s="436"/>
      <c r="AK569" s="436"/>
      <c r="AL569" s="436"/>
      <c r="AM569" s="436"/>
      <c r="AN569" s="436"/>
      <c r="AO569" s="436"/>
      <c r="AP569" s="436"/>
      <c r="AQ569" s="436"/>
      <c r="AR569" s="436"/>
      <c r="AS569" s="436"/>
      <c r="AT569" s="436"/>
      <c r="AU569" s="436"/>
      <c r="AV569" s="436"/>
      <c r="AW569" s="436"/>
      <c r="AX569" s="436"/>
      <c r="AY569" s="436"/>
      <c r="AZ569" s="436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43"/>
      <c r="C760" s="1143"/>
      <c r="D760" s="1143"/>
      <c r="E760" s="1143"/>
      <c r="F760" s="1143"/>
      <c r="G760" s="1143"/>
      <c r="H760" s="1143"/>
      <c r="I760" s="1143"/>
      <c r="J760" s="1143"/>
      <c r="K760" s="1143"/>
      <c r="L760" s="1143"/>
      <c r="M760" s="1143"/>
      <c r="N760" s="1143"/>
      <c r="O760" s="1143"/>
      <c r="P760" s="1143"/>
      <c r="Q760" s="1143"/>
      <c r="R760" s="1143"/>
      <c r="S760" s="1143"/>
      <c r="T760" s="1143"/>
      <c r="U760" s="1143"/>
      <c r="V760" s="1143"/>
      <c r="W760" s="1143"/>
      <c r="X760" s="1143"/>
      <c r="Y760" s="1143"/>
      <c r="Z760" s="1143"/>
      <c r="AA760" s="1143"/>
      <c r="AB760" s="1143"/>
      <c r="AC760" s="1143"/>
      <c r="AD760" s="1143"/>
      <c r="AE760" s="1143"/>
      <c r="AF760" s="1143"/>
      <c r="AG760" s="1143"/>
      <c r="AH760" s="1143"/>
      <c r="AI760" s="1143"/>
      <c r="AJ760" s="1143"/>
      <c r="AK760" s="1143"/>
      <c r="AL760" s="1143"/>
      <c r="AM760" s="1143"/>
      <c r="AN760" s="1143"/>
      <c r="AO760" s="1143"/>
      <c r="AP760" s="1143"/>
      <c r="AQ760" s="1143"/>
      <c r="AR760" s="1143"/>
      <c r="AS760" s="1143"/>
      <c r="AT760" s="1143"/>
      <c r="AU760" s="1143"/>
      <c r="AV760" s="1143"/>
      <c r="AW760" s="1143"/>
      <c r="AX760" s="1143"/>
      <c r="AY760" s="1143"/>
      <c r="AZ760" s="1143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9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917" t="s">
        <v>1006</v>
      </c>
      <c r="C1" s="1287"/>
      <c r="D1" s="1287"/>
      <c r="E1" s="1287"/>
      <c r="F1" s="1287"/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7"/>
      <c r="R1" s="1287"/>
      <c r="S1" s="1287"/>
      <c r="T1" s="1287"/>
      <c r="U1" s="1287"/>
      <c r="V1" s="1287"/>
      <c r="W1" s="1287"/>
      <c r="X1" s="1287"/>
      <c r="Y1" s="1287"/>
      <c r="Z1" s="1287"/>
      <c r="AA1" s="1287"/>
      <c r="AB1" s="1287"/>
      <c r="AC1" s="1287"/>
      <c r="AD1" s="1287"/>
      <c r="AE1" s="1287"/>
      <c r="AF1" s="1287"/>
      <c r="AG1" s="1287"/>
      <c r="AH1" s="1287"/>
      <c r="AI1" s="1287"/>
      <c r="AJ1" s="1287"/>
      <c r="AK1" s="1287"/>
      <c r="AL1" s="1287"/>
      <c r="AM1" s="1287"/>
      <c r="AN1" s="1287"/>
      <c r="AO1" s="1287"/>
      <c r="AP1" s="1287"/>
      <c r="AQ1" s="1287"/>
      <c r="AR1" s="1287"/>
      <c r="AS1" s="1287"/>
      <c r="AT1" s="1288"/>
      <c r="AU1" s="1288"/>
      <c r="AV1" s="1288"/>
      <c r="AW1" s="1288"/>
      <c r="AX1" s="1288"/>
      <c r="AY1" s="1288"/>
      <c r="AZ1" s="1288"/>
    </row>
    <row r="2" spans="1:58" customFormat="1" ht="14.25" customHeight="1" x14ac:dyDescent="0.25">
      <c r="A2" s="228"/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  <c r="AA2" s="917"/>
      <c r="AB2" s="917"/>
      <c r="AC2" s="917"/>
      <c r="AD2" s="917"/>
      <c r="AE2" s="917"/>
      <c r="AF2" s="917"/>
      <c r="AG2" s="917"/>
      <c r="AH2" s="917"/>
      <c r="AI2" s="917"/>
      <c r="AJ2" s="917"/>
      <c r="AK2" s="917"/>
      <c r="AL2" s="917"/>
      <c r="AM2" s="917"/>
      <c r="AN2" s="917"/>
      <c r="AO2" s="917"/>
      <c r="AP2" s="917"/>
      <c r="AQ2" s="917"/>
      <c r="AR2" s="917"/>
      <c r="AS2" s="917"/>
      <c r="AT2" s="917"/>
      <c r="AU2" s="917"/>
      <c r="AV2" s="917"/>
      <c r="AW2" s="917"/>
      <c r="AX2" s="917"/>
      <c r="AY2" s="917"/>
      <c r="AZ2" s="917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837" t="s">
        <v>462</v>
      </c>
      <c r="AW3" s="838"/>
      <c r="AX3" s="838"/>
      <c r="AY3" s="838"/>
      <c r="AZ3" s="839"/>
      <c r="BA3" s="260"/>
      <c r="BB3" s="260"/>
      <c r="BC3" s="260"/>
      <c r="BD3" s="260"/>
      <c r="BE3" s="260"/>
      <c r="BF3" s="260"/>
    </row>
    <row r="4" spans="1:58" customFormat="1" ht="17.25" customHeight="1" x14ac:dyDescent="0.25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840" t="s">
        <v>1059</v>
      </c>
      <c r="W4" s="840"/>
      <c r="X4" s="840"/>
      <c r="Y4" s="840"/>
      <c r="Z4" s="840"/>
      <c r="AA4" s="840"/>
      <c r="AB4" s="840"/>
      <c r="AC4" s="840"/>
      <c r="AD4" s="840"/>
      <c r="AE4" s="840"/>
      <c r="AF4" s="840"/>
      <c r="AG4" s="840"/>
      <c r="AH4" s="840"/>
      <c r="AI4" s="728"/>
      <c r="AJ4" s="728"/>
      <c r="AK4" s="728"/>
      <c r="AL4" s="728"/>
      <c r="AM4" s="728"/>
      <c r="AN4" s="728"/>
      <c r="AO4" s="728"/>
      <c r="AP4" s="728"/>
      <c r="AQ4" s="348"/>
      <c r="AR4" s="826" t="s">
        <v>464</v>
      </c>
      <c r="AS4" s="827"/>
      <c r="AT4" s="827"/>
      <c r="AU4" s="827"/>
      <c r="AV4" s="786" t="s">
        <v>1060</v>
      </c>
      <c r="AW4" s="787"/>
      <c r="AX4" s="787"/>
      <c r="AY4" s="787"/>
      <c r="AZ4" s="78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8"/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8"/>
      <c r="AJ5" s="728"/>
      <c r="AK5" s="728"/>
      <c r="AL5" s="728"/>
      <c r="AM5" s="728"/>
      <c r="AN5" s="728"/>
      <c r="AO5" s="728"/>
      <c r="AP5" s="728"/>
      <c r="AQ5" s="826" t="s">
        <v>465</v>
      </c>
      <c r="AR5" s="826"/>
      <c r="AS5" s="826"/>
      <c r="AT5" s="826"/>
      <c r="AU5" s="943"/>
      <c r="AV5" s="841"/>
      <c r="AW5" s="838"/>
      <c r="AX5" s="838"/>
      <c r="AY5" s="838"/>
      <c r="AZ5" s="842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8"/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/>
      <c r="AJ6" s="728"/>
      <c r="AK6" s="728"/>
      <c r="AL6" s="728"/>
      <c r="AM6" s="728"/>
      <c r="AN6" s="728"/>
      <c r="AO6" s="728"/>
      <c r="AP6" s="728"/>
      <c r="AQ6" s="826"/>
      <c r="AR6" s="826"/>
      <c r="AS6" s="826"/>
      <c r="AT6" s="826"/>
      <c r="AU6" s="943"/>
      <c r="AV6" s="940" t="s">
        <v>984</v>
      </c>
      <c r="AW6" s="941"/>
      <c r="AX6" s="941"/>
      <c r="AY6" s="941"/>
      <c r="AZ6" s="942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8"/>
      <c r="B7" s="728"/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28"/>
      <c r="U7" s="728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8"/>
      <c r="AJ7" s="728"/>
      <c r="AK7" s="728"/>
      <c r="AL7" s="728"/>
      <c r="AM7" s="728"/>
      <c r="AN7" s="728"/>
      <c r="AO7" s="728"/>
      <c r="AP7" s="728"/>
      <c r="AQ7" s="348"/>
      <c r="AR7" s="826" t="s">
        <v>466</v>
      </c>
      <c r="AS7" s="827"/>
      <c r="AT7" s="827"/>
      <c r="AU7" s="827"/>
      <c r="AV7" s="843" t="s">
        <v>946</v>
      </c>
      <c r="AW7" s="844"/>
      <c r="AX7" s="844"/>
      <c r="AY7" s="844"/>
      <c r="AZ7" s="845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929" t="s">
        <v>229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7" t="s">
        <v>1025</v>
      </c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509"/>
      <c r="AR8" s="826" t="s">
        <v>467</v>
      </c>
      <c r="AS8" s="827"/>
      <c r="AT8" s="827"/>
      <c r="AU8" s="827"/>
      <c r="AV8" s="843" t="s">
        <v>947</v>
      </c>
      <c r="AW8" s="844"/>
      <c r="AX8" s="844"/>
      <c r="AY8" s="844"/>
      <c r="AZ8" s="845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929" t="s">
        <v>0</v>
      </c>
      <c r="B9" s="929"/>
      <c r="C9" s="929"/>
      <c r="D9" s="929"/>
      <c r="E9" s="929"/>
      <c r="F9" s="929"/>
      <c r="G9" s="929"/>
      <c r="H9" s="929"/>
      <c r="I9" s="929"/>
      <c r="J9" s="929"/>
      <c r="K9" s="929"/>
      <c r="L9" s="418">
        <v>8</v>
      </c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75"/>
      <c r="AS9" s="75"/>
      <c r="AT9" s="75"/>
      <c r="AU9" s="75"/>
      <c r="AV9" s="846"/>
      <c r="AW9" s="847"/>
      <c r="AX9" s="847"/>
      <c r="AY9" s="847"/>
      <c r="AZ9" s="848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30"/>
      <c r="B10" s="930"/>
      <c r="C10" s="930"/>
      <c r="D10" s="930"/>
      <c r="E10" s="930"/>
      <c r="F10" s="930"/>
      <c r="G10" s="930"/>
      <c r="H10" s="930"/>
      <c r="I10" s="930"/>
      <c r="J10" s="930"/>
      <c r="K10" s="930"/>
      <c r="L10" s="849" t="s">
        <v>762</v>
      </c>
      <c r="M10" s="849"/>
      <c r="N10" s="849"/>
      <c r="O10" s="849"/>
      <c r="P10" s="849"/>
      <c r="Q10" s="849"/>
      <c r="R10" s="849"/>
      <c r="S10" s="849"/>
      <c r="T10" s="849"/>
      <c r="U10" s="849"/>
      <c r="V10" s="849"/>
      <c r="W10" s="849"/>
      <c r="X10" s="849"/>
      <c r="Y10" s="849"/>
      <c r="Z10" s="849"/>
      <c r="AA10" s="849"/>
      <c r="AB10" s="849"/>
      <c r="AC10" s="849"/>
      <c r="AD10" s="849"/>
      <c r="AE10" s="849"/>
      <c r="AF10" s="849"/>
      <c r="AG10" s="849"/>
      <c r="AH10" s="849"/>
      <c r="AI10" s="849"/>
      <c r="AJ10" s="849"/>
      <c r="AK10" s="849"/>
      <c r="AL10" s="849"/>
      <c r="AM10" s="849"/>
      <c r="AN10" s="849"/>
      <c r="AO10" s="849"/>
      <c r="AP10" s="849"/>
      <c r="AQ10" s="849"/>
      <c r="AR10" s="227"/>
      <c r="AS10" s="227"/>
      <c r="AT10" s="227"/>
      <c r="AU10" s="227"/>
      <c r="AV10" s="420"/>
      <c r="AW10" s="421"/>
      <c r="AX10" s="421"/>
      <c r="AY10" s="421"/>
      <c r="AZ10" s="422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929" t="s">
        <v>1</v>
      </c>
      <c r="B11" s="929"/>
      <c r="C11" s="929"/>
      <c r="D11" s="929"/>
      <c r="E11" s="929"/>
      <c r="F11" s="929"/>
      <c r="G11" s="929"/>
      <c r="H11" s="929"/>
      <c r="I11" s="929"/>
      <c r="J11" s="929"/>
      <c r="K11" s="929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826" t="s">
        <v>764</v>
      </c>
      <c r="AS11" s="827"/>
      <c r="AT11" s="827"/>
      <c r="AU11" s="827"/>
      <c r="AV11" s="850">
        <v>383</v>
      </c>
      <c r="AW11" s="851"/>
      <c r="AX11" s="851"/>
      <c r="AY11" s="851"/>
      <c r="AZ11" s="852"/>
      <c r="BA11" s="7"/>
    </row>
    <row r="12" spans="1:58" s="4" customFormat="1" ht="20.25" customHeight="1" x14ac:dyDescent="0.2">
      <c r="B12" s="1292" t="s">
        <v>323</v>
      </c>
      <c r="C12" s="1292"/>
      <c r="D12" s="1292"/>
      <c r="E12" s="1292"/>
      <c r="F12" s="1292"/>
      <c r="G12" s="1292"/>
      <c r="H12" s="1292"/>
      <c r="I12" s="1292"/>
      <c r="J12" s="1292"/>
      <c r="K12" s="1292"/>
      <c r="L12" s="1292"/>
      <c r="M12" s="1292"/>
      <c r="N12" s="1292"/>
      <c r="O12" s="1292"/>
      <c r="P12" s="1292"/>
      <c r="Q12" s="1292"/>
      <c r="R12" s="1292"/>
      <c r="S12" s="1292"/>
      <c r="T12" s="1292"/>
      <c r="U12" s="1292"/>
      <c r="V12" s="1292"/>
      <c r="W12" s="1292"/>
      <c r="X12" s="1292"/>
      <c r="Y12" s="1292"/>
      <c r="Z12" s="1292"/>
      <c r="AA12" s="1292"/>
      <c r="AB12" s="1292"/>
      <c r="AC12" s="1292"/>
      <c r="AD12" s="1292"/>
      <c r="AE12" s="1292"/>
      <c r="AF12" s="1292"/>
      <c r="AG12" s="1292"/>
      <c r="AH12" s="1292"/>
      <c r="AI12" s="1292"/>
      <c r="AJ12" s="1292"/>
      <c r="AK12" s="1292"/>
      <c r="AL12" s="1292"/>
      <c r="AM12" s="1292"/>
      <c r="AN12" s="1292"/>
      <c r="AO12" s="1292"/>
      <c r="AP12" s="1292"/>
      <c r="AQ12" s="1292"/>
      <c r="AR12" s="1292"/>
      <c r="AS12" s="1292"/>
      <c r="AT12" s="1292"/>
      <c r="AU12" s="1292"/>
      <c r="AV12" s="1292"/>
      <c r="AW12" s="1292"/>
      <c r="AX12" s="1292"/>
      <c r="AY12" s="1292"/>
      <c r="AZ12" s="1292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8"/>
      <c r="AD13" s="508"/>
      <c r="AE13" s="508"/>
      <c r="AF13" s="508"/>
      <c r="AG13" s="508"/>
      <c r="AH13" s="508"/>
      <c r="AI13" s="508"/>
      <c r="AJ13" s="508"/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508"/>
      <c r="AX13" s="508"/>
      <c r="AY13" s="508"/>
      <c r="AZ13" s="508"/>
      <c r="BA13" s="7"/>
    </row>
    <row r="14" spans="1:58" s="4" customFormat="1" ht="8.25" customHeight="1" x14ac:dyDescent="0.2">
      <c r="A14" s="28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7"/>
    </row>
    <row r="15" spans="1:58" s="4" customFormat="1" ht="12.75" customHeight="1" x14ac:dyDescent="0.2">
      <c r="A15" s="28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1000</v>
      </c>
      <c r="AD15" s="878"/>
      <c r="AE15" s="878"/>
      <c r="AF15" s="878"/>
      <c r="AG15" s="878"/>
      <c r="AH15" s="878"/>
      <c r="AI15" s="878"/>
      <c r="AJ15" s="879"/>
      <c r="AK15" s="894" t="s">
        <v>1001</v>
      </c>
      <c r="AL15" s="894"/>
      <c r="AM15" s="894"/>
      <c r="AN15" s="894"/>
      <c r="AO15" s="894"/>
      <c r="AP15" s="894"/>
      <c r="AQ15" s="894"/>
      <c r="AR15" s="894"/>
      <c r="AS15" s="878" t="s">
        <v>1002</v>
      </c>
      <c r="AT15" s="878"/>
      <c r="AU15" s="878"/>
      <c r="AV15" s="878"/>
      <c r="AW15" s="878"/>
      <c r="AX15" s="878"/>
      <c r="AY15" s="878"/>
      <c r="AZ15" s="878"/>
      <c r="BA15" s="7"/>
    </row>
    <row r="16" spans="1:58" s="4" customFormat="1" ht="25.5" customHeight="1" x14ac:dyDescent="0.2">
      <c r="A16" s="28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  <c r="BA16" s="7"/>
    </row>
    <row r="17" spans="1:52" s="359" customFormat="1" ht="11.25" customHeight="1" thickBot="1" x14ac:dyDescent="0.25">
      <c r="A17" s="358"/>
      <c r="B17" s="1241">
        <v>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2"/>
      <c r="Z17" s="1289" t="s">
        <v>36</v>
      </c>
      <c r="AA17" s="1290"/>
      <c r="AB17" s="1291"/>
      <c r="AC17" s="1289" t="s">
        <v>7</v>
      </c>
      <c r="AD17" s="1290"/>
      <c r="AE17" s="1290"/>
      <c r="AF17" s="1290"/>
      <c r="AG17" s="1290"/>
      <c r="AH17" s="1290"/>
      <c r="AI17" s="1290"/>
      <c r="AJ17" s="1291"/>
      <c r="AK17" s="1289" t="s">
        <v>8</v>
      </c>
      <c r="AL17" s="1290"/>
      <c r="AM17" s="1290"/>
      <c r="AN17" s="1290"/>
      <c r="AO17" s="1290"/>
      <c r="AP17" s="1290"/>
      <c r="AQ17" s="1290"/>
      <c r="AR17" s="1291"/>
      <c r="AS17" s="1289" t="s">
        <v>9</v>
      </c>
      <c r="AT17" s="1290"/>
      <c r="AU17" s="1290"/>
      <c r="AV17" s="1290"/>
      <c r="AW17" s="1290"/>
      <c r="AX17" s="1290"/>
      <c r="AY17" s="1290"/>
      <c r="AZ17" s="1290"/>
    </row>
    <row r="18" spans="1:52" s="143" customFormat="1" ht="15" customHeight="1" x14ac:dyDescent="0.25">
      <c r="A18" s="270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1149" t="s">
        <v>119</v>
      </c>
      <c r="AA18" s="1150"/>
      <c r="AB18" s="1151"/>
      <c r="AC18" s="1152"/>
      <c r="AD18" s="1153"/>
      <c r="AE18" s="1153"/>
      <c r="AF18" s="1153"/>
      <c r="AG18" s="1153"/>
      <c r="AH18" s="1153"/>
      <c r="AI18" s="1153"/>
      <c r="AJ18" s="1154"/>
      <c r="AK18" s="1155"/>
      <c r="AL18" s="1156"/>
      <c r="AM18" s="1156"/>
      <c r="AN18" s="1156"/>
      <c r="AO18" s="1156"/>
      <c r="AP18" s="1156"/>
      <c r="AQ18" s="1156"/>
      <c r="AR18" s="1157"/>
      <c r="AS18" s="1155"/>
      <c r="AT18" s="1156"/>
      <c r="AU18" s="1156"/>
      <c r="AV18" s="1156"/>
      <c r="AW18" s="1156"/>
      <c r="AX18" s="1156"/>
      <c r="AY18" s="1156"/>
      <c r="AZ18" s="1240"/>
    </row>
    <row r="19" spans="1:52" s="135" customFormat="1" x14ac:dyDescent="0.25">
      <c r="A19" s="270"/>
      <c r="B19" s="964" t="s">
        <v>279</v>
      </c>
      <c r="C19" s="964"/>
      <c r="D19" s="964"/>
      <c r="E19" s="964"/>
      <c r="F19" s="964"/>
      <c r="G19" s="964"/>
      <c r="H19" s="964"/>
      <c r="I19" s="964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964"/>
      <c r="V19" s="964"/>
      <c r="W19" s="964"/>
      <c r="X19" s="964"/>
      <c r="Y19" s="965"/>
      <c r="Z19" s="1232" t="s">
        <v>122</v>
      </c>
      <c r="AA19" s="1233"/>
      <c r="AB19" s="1234"/>
      <c r="AC19" s="780"/>
      <c r="AD19" s="766"/>
      <c r="AE19" s="766"/>
      <c r="AF19" s="766"/>
      <c r="AG19" s="766"/>
      <c r="AH19" s="766"/>
      <c r="AI19" s="766"/>
      <c r="AJ19" s="767"/>
      <c r="AK19" s="1235"/>
      <c r="AL19" s="1236"/>
      <c r="AM19" s="1236"/>
      <c r="AN19" s="1236"/>
      <c r="AO19" s="1236"/>
      <c r="AP19" s="1236"/>
      <c r="AQ19" s="1236"/>
      <c r="AR19" s="1237"/>
      <c r="AS19" s="1235"/>
      <c r="AT19" s="1236"/>
      <c r="AU19" s="1236"/>
      <c r="AV19" s="1236"/>
      <c r="AW19" s="1236"/>
      <c r="AX19" s="1236"/>
      <c r="AY19" s="1236"/>
      <c r="AZ19" s="1238"/>
    </row>
    <row r="20" spans="1:52" s="135" customFormat="1" ht="15.75" customHeight="1" x14ac:dyDescent="0.25">
      <c r="A20" s="270"/>
      <c r="B20" s="964" t="s">
        <v>809</v>
      </c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  <c r="S20" s="964"/>
      <c r="T20" s="964"/>
      <c r="U20" s="964"/>
      <c r="V20" s="964"/>
      <c r="W20" s="964"/>
      <c r="X20" s="964"/>
      <c r="Y20" s="965"/>
      <c r="Z20" s="1232" t="s">
        <v>135</v>
      </c>
      <c r="AA20" s="1233"/>
      <c r="AB20" s="1234"/>
      <c r="AC20" s="781">
        <v>9816229.3399999999</v>
      </c>
      <c r="AD20" s="782"/>
      <c r="AE20" s="782"/>
      <c r="AF20" s="782"/>
      <c r="AG20" s="782"/>
      <c r="AH20" s="782"/>
      <c r="AI20" s="782"/>
      <c r="AJ20" s="783"/>
      <c r="AK20" s="781">
        <v>9816229.3399999999</v>
      </c>
      <c r="AL20" s="782"/>
      <c r="AM20" s="782"/>
      <c r="AN20" s="782"/>
      <c r="AO20" s="782"/>
      <c r="AP20" s="782"/>
      <c r="AQ20" s="782"/>
      <c r="AR20" s="783"/>
      <c r="AS20" s="781">
        <f>AK20</f>
        <v>9816229.3399999999</v>
      </c>
      <c r="AT20" s="782"/>
      <c r="AU20" s="782"/>
      <c r="AV20" s="782"/>
      <c r="AW20" s="782"/>
      <c r="AX20" s="782"/>
      <c r="AY20" s="782"/>
      <c r="AZ20" s="1239"/>
    </row>
    <row r="21" spans="1:52" s="135" customFormat="1" ht="15" customHeight="1" x14ac:dyDescent="0.25">
      <c r="A21" s="270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1232" t="s">
        <v>139</v>
      </c>
      <c r="AA21" s="1233"/>
      <c r="AB21" s="1234"/>
      <c r="AC21" s="781"/>
      <c r="AD21" s="782"/>
      <c r="AE21" s="782"/>
      <c r="AF21" s="782"/>
      <c r="AG21" s="782"/>
      <c r="AH21" s="782"/>
      <c r="AI21" s="782"/>
      <c r="AJ21" s="783"/>
      <c r="AK21" s="781"/>
      <c r="AL21" s="782"/>
      <c r="AM21" s="782"/>
      <c r="AN21" s="782"/>
      <c r="AO21" s="782"/>
      <c r="AP21" s="782"/>
      <c r="AQ21" s="782"/>
      <c r="AR21" s="783"/>
      <c r="AS21" s="781"/>
      <c r="AT21" s="782"/>
      <c r="AU21" s="782"/>
      <c r="AV21" s="782"/>
      <c r="AW21" s="782"/>
      <c r="AX21" s="782"/>
      <c r="AY21" s="782"/>
      <c r="AZ21" s="1239"/>
    </row>
    <row r="22" spans="1:52" s="135" customFormat="1" x14ac:dyDescent="0.25">
      <c r="A22" s="270"/>
      <c r="B22" s="964" t="s">
        <v>280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1232" t="s">
        <v>153</v>
      </c>
      <c r="AA22" s="1233"/>
      <c r="AB22" s="1234"/>
      <c r="AC22" s="781"/>
      <c r="AD22" s="782"/>
      <c r="AE22" s="782"/>
      <c r="AF22" s="782"/>
      <c r="AG22" s="782"/>
      <c r="AH22" s="782"/>
      <c r="AI22" s="782"/>
      <c r="AJ22" s="783"/>
      <c r="AK22" s="781"/>
      <c r="AL22" s="782"/>
      <c r="AM22" s="782"/>
      <c r="AN22" s="782"/>
      <c r="AO22" s="782"/>
      <c r="AP22" s="782"/>
      <c r="AQ22" s="782"/>
      <c r="AR22" s="783"/>
      <c r="AS22" s="781"/>
      <c r="AT22" s="782"/>
      <c r="AU22" s="782"/>
      <c r="AV22" s="782"/>
      <c r="AW22" s="782"/>
      <c r="AX22" s="782"/>
      <c r="AY22" s="782"/>
      <c r="AZ22" s="1239"/>
    </row>
    <row r="23" spans="1:52" s="135" customFormat="1" ht="40.5" customHeight="1" thickBot="1" x14ac:dyDescent="0.3">
      <c r="A23" s="270"/>
      <c r="B23" s="964" t="s">
        <v>499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250" t="s">
        <v>142</v>
      </c>
      <c r="AA23" s="1251"/>
      <c r="AB23" s="1252"/>
      <c r="AC23" s="1253">
        <f>AC20</f>
        <v>9816229.3399999999</v>
      </c>
      <c r="AD23" s="1254"/>
      <c r="AE23" s="1254"/>
      <c r="AF23" s="1254"/>
      <c r="AG23" s="1254"/>
      <c r="AH23" s="1254"/>
      <c r="AI23" s="1254"/>
      <c r="AJ23" s="1255"/>
      <c r="AK23" s="1253">
        <f>AK20</f>
        <v>9816229.3399999999</v>
      </c>
      <c r="AL23" s="1254"/>
      <c r="AM23" s="1254"/>
      <c r="AN23" s="1254"/>
      <c r="AO23" s="1254"/>
      <c r="AP23" s="1254"/>
      <c r="AQ23" s="1254"/>
      <c r="AR23" s="1255"/>
      <c r="AS23" s="1253">
        <f>AS20</f>
        <v>9816229.3399999999</v>
      </c>
      <c r="AT23" s="1254"/>
      <c r="AU23" s="1254"/>
      <c r="AV23" s="1254"/>
      <c r="AW23" s="1254"/>
      <c r="AX23" s="1254"/>
      <c r="AY23" s="1254"/>
      <c r="AZ23" s="1256"/>
    </row>
    <row r="24" spans="1:52" s="255" customFormat="1" ht="20.25" customHeight="1" x14ac:dyDescent="0.25">
      <c r="A24" s="270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252"/>
      <c r="AA24" s="252"/>
      <c r="AB24" s="252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</row>
    <row r="25" spans="1:52" s="135" customFormat="1" ht="24.75" customHeight="1" x14ac:dyDescent="0.25">
      <c r="A25" s="270"/>
      <c r="B25" s="1296" t="s">
        <v>808</v>
      </c>
      <c r="C25" s="1297"/>
      <c r="D25" s="1297"/>
      <c r="E25" s="1297"/>
      <c r="F25" s="1297"/>
      <c r="G25" s="1297"/>
      <c r="H25" s="1297"/>
      <c r="I25" s="1297"/>
      <c r="J25" s="1297"/>
      <c r="K25" s="1297"/>
      <c r="L25" s="1297"/>
      <c r="M25" s="1297"/>
      <c r="N25" s="1297"/>
      <c r="O25" s="1297"/>
      <c r="P25" s="1297"/>
      <c r="Q25" s="1297"/>
      <c r="R25" s="1297"/>
      <c r="S25" s="1297"/>
      <c r="T25" s="1297"/>
      <c r="U25" s="1297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  <c r="AT25" s="1297"/>
      <c r="AU25" s="1297"/>
      <c r="AV25" s="1297"/>
      <c r="AW25" s="1297"/>
      <c r="AX25" s="1297"/>
      <c r="AY25" s="1297"/>
      <c r="AZ25" s="1297"/>
    </row>
    <row r="26" spans="1:52" s="82" customFormat="1" ht="23.25" customHeight="1" x14ac:dyDescent="0.2">
      <c r="A26" s="272"/>
      <c r="B26" s="1268"/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1269"/>
      <c r="AN26" s="1269"/>
      <c r="AO26" s="1269"/>
      <c r="AP26" s="1269"/>
      <c r="AQ26" s="1269"/>
      <c r="AR26" s="1269"/>
      <c r="AS26" s="1269"/>
      <c r="AT26" s="1269"/>
      <c r="AU26" s="1269"/>
      <c r="AV26" s="1269"/>
      <c r="AW26" s="1269"/>
      <c r="AX26" s="1269"/>
      <c r="AY26" s="1269"/>
      <c r="AZ26" s="1269"/>
    </row>
    <row r="27" spans="1:52" s="83" customFormat="1" ht="16.5" customHeight="1" x14ac:dyDescent="0.2">
      <c r="A27" s="370"/>
      <c r="B27" s="975" t="s">
        <v>810</v>
      </c>
      <c r="C27" s="975"/>
      <c r="D27" s="975"/>
      <c r="E27" s="975"/>
      <c r="F27" s="975"/>
      <c r="G27" s="975"/>
      <c r="H27" s="975"/>
      <c r="I27" s="975"/>
      <c r="J27" s="975"/>
      <c r="K27" s="975"/>
      <c r="L27" s="975"/>
      <c r="M27" s="975"/>
      <c r="N27" s="975"/>
      <c r="O27" s="975"/>
      <c r="P27" s="975"/>
      <c r="Q27" s="975"/>
      <c r="R27" s="975"/>
      <c r="S27" s="975"/>
      <c r="T27" s="975"/>
      <c r="U27" s="975"/>
      <c r="V27" s="975"/>
      <c r="W27" s="975"/>
      <c r="X27" s="975"/>
      <c r="Y27" s="975"/>
      <c r="Z27" s="975"/>
      <c r="AA27" s="975"/>
      <c r="AB27" s="975"/>
      <c r="AC27" s="975"/>
      <c r="AD27" s="975"/>
      <c r="AE27" s="975"/>
      <c r="AF27" s="975"/>
      <c r="AG27" s="975"/>
      <c r="AH27" s="975"/>
      <c r="AI27" s="975"/>
      <c r="AJ27" s="975"/>
      <c r="AK27" s="975"/>
      <c r="AL27" s="975"/>
      <c r="AM27" s="975"/>
      <c r="AN27" s="975"/>
      <c r="AO27" s="975"/>
      <c r="AP27" s="975"/>
      <c r="AQ27" s="975"/>
      <c r="AR27" s="975"/>
      <c r="AS27" s="975"/>
      <c r="AT27" s="975"/>
      <c r="AU27" s="975"/>
      <c r="AV27" s="975"/>
      <c r="AW27" s="975"/>
      <c r="AX27" s="975"/>
      <c r="AY27" s="975"/>
      <c r="AZ27" s="975"/>
    </row>
    <row r="28" spans="1:52" s="80" customFormat="1" ht="9" customHeight="1" x14ac:dyDescent="0.25">
      <c r="A28" s="230"/>
      <c r="B28" s="371"/>
      <c r="C28" s="371"/>
      <c r="D28" s="371"/>
      <c r="E28" s="371"/>
      <c r="F28" s="371"/>
      <c r="G28" s="371"/>
      <c r="H28" s="371"/>
      <c r="I28" s="371"/>
      <c r="J28" s="371"/>
      <c r="K28" s="372"/>
      <c r="L28" s="372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ht="28.5" customHeight="1" x14ac:dyDescent="0.25">
      <c r="A29" s="289"/>
      <c r="B29" s="1279" t="s">
        <v>2</v>
      </c>
      <c r="C29" s="1279"/>
      <c r="D29" s="1279"/>
      <c r="E29" s="1279"/>
      <c r="F29" s="1279"/>
      <c r="G29" s="1279"/>
      <c r="H29" s="1279"/>
      <c r="I29" s="1279"/>
      <c r="J29" s="1279"/>
      <c r="K29" s="1279"/>
      <c r="L29" s="1279"/>
      <c r="M29" s="1279"/>
      <c r="N29" s="1279"/>
      <c r="O29" s="1279"/>
      <c r="P29" s="1279"/>
      <c r="Q29" s="1279"/>
      <c r="R29" s="1279"/>
      <c r="S29" s="1279"/>
      <c r="T29" s="1280"/>
      <c r="U29" s="1278" t="s">
        <v>3</v>
      </c>
      <c r="V29" s="1280"/>
      <c r="W29" s="1278" t="s">
        <v>278</v>
      </c>
      <c r="X29" s="1279"/>
      <c r="Y29" s="1279"/>
      <c r="Z29" s="1279"/>
      <c r="AA29" s="1279"/>
      <c r="AB29" s="1279"/>
      <c r="AC29" s="1279"/>
      <c r="AD29" s="1279"/>
      <c r="AE29" s="1279"/>
      <c r="AF29" s="1279"/>
      <c r="AG29" s="1279"/>
      <c r="AH29" s="1279"/>
      <c r="AI29" s="1279"/>
      <c r="AJ29" s="1279"/>
      <c r="AK29" s="1280"/>
      <c r="AL29" s="1278" t="s">
        <v>25</v>
      </c>
      <c r="AM29" s="1279"/>
      <c r="AN29" s="1279"/>
      <c r="AO29" s="1279"/>
      <c r="AP29" s="1279"/>
      <c r="AQ29" s="1279"/>
      <c r="AR29" s="1279"/>
      <c r="AS29" s="1279"/>
      <c r="AT29" s="1279"/>
      <c r="AU29" s="1279"/>
      <c r="AV29" s="1279"/>
      <c r="AW29" s="1279"/>
      <c r="AX29" s="1279"/>
      <c r="AY29" s="1279"/>
      <c r="AZ29" s="1279"/>
    </row>
    <row r="30" spans="1:52" ht="69" customHeight="1" x14ac:dyDescent="0.25">
      <c r="A30" s="289"/>
      <c r="B30" s="1298"/>
      <c r="C30" s="1298"/>
      <c r="D30" s="1298"/>
      <c r="E30" s="1298"/>
      <c r="F30" s="1298"/>
      <c r="G30" s="1298"/>
      <c r="H30" s="1298"/>
      <c r="I30" s="1298"/>
      <c r="J30" s="1298"/>
      <c r="K30" s="1298"/>
      <c r="L30" s="1298"/>
      <c r="M30" s="1298"/>
      <c r="N30" s="1298"/>
      <c r="O30" s="1298"/>
      <c r="P30" s="1298"/>
      <c r="Q30" s="1298"/>
      <c r="R30" s="1298"/>
      <c r="S30" s="1298"/>
      <c r="T30" s="1282"/>
      <c r="U30" s="1281"/>
      <c r="V30" s="1282"/>
      <c r="W30" s="1278" t="s">
        <v>272</v>
      </c>
      <c r="X30" s="1279"/>
      <c r="Y30" s="1279"/>
      <c r="Z30" s="1279"/>
      <c r="AA30" s="1280"/>
      <c r="AB30" s="1278" t="s">
        <v>149</v>
      </c>
      <c r="AC30" s="1279"/>
      <c r="AD30" s="1279"/>
      <c r="AE30" s="1279"/>
      <c r="AF30" s="1280"/>
      <c r="AG30" s="1278" t="s">
        <v>150</v>
      </c>
      <c r="AH30" s="1279"/>
      <c r="AI30" s="1279"/>
      <c r="AJ30" s="1279"/>
      <c r="AK30" s="1280"/>
      <c r="AL30" s="1278" t="s">
        <v>1012</v>
      </c>
      <c r="AM30" s="1279"/>
      <c r="AN30" s="1279"/>
      <c r="AO30" s="1279"/>
      <c r="AP30" s="1280"/>
      <c r="AQ30" s="1278" t="s">
        <v>1013</v>
      </c>
      <c r="AR30" s="1279"/>
      <c r="AS30" s="1279"/>
      <c r="AT30" s="1279"/>
      <c r="AU30" s="1280"/>
      <c r="AV30" s="1278" t="s">
        <v>1014</v>
      </c>
      <c r="AW30" s="1279"/>
      <c r="AX30" s="1279"/>
      <c r="AY30" s="1279"/>
      <c r="AZ30" s="1279"/>
    </row>
    <row r="31" spans="1:52" s="348" customFormat="1" ht="11.25" customHeight="1" thickBot="1" x14ac:dyDescent="0.25">
      <c r="B31" s="1272">
        <v>1</v>
      </c>
      <c r="C31" s="1273"/>
      <c r="D31" s="1273"/>
      <c r="E31" s="1273"/>
      <c r="F31" s="1273"/>
      <c r="G31" s="1273"/>
      <c r="H31" s="1273"/>
      <c r="I31" s="1273"/>
      <c r="J31" s="1273"/>
      <c r="K31" s="1273"/>
      <c r="L31" s="1273"/>
      <c r="M31" s="1273"/>
      <c r="N31" s="1273"/>
      <c r="O31" s="1273"/>
      <c r="P31" s="1273"/>
      <c r="Q31" s="1273"/>
      <c r="R31" s="1273"/>
      <c r="S31" s="1273"/>
      <c r="T31" s="1274"/>
      <c r="U31" s="1270">
        <v>2</v>
      </c>
      <c r="V31" s="1271"/>
      <c r="W31" s="1270">
        <v>3</v>
      </c>
      <c r="X31" s="1277"/>
      <c r="Y31" s="1277"/>
      <c r="Z31" s="1277"/>
      <c r="AA31" s="1271"/>
      <c r="AB31" s="1270">
        <v>4</v>
      </c>
      <c r="AC31" s="1277"/>
      <c r="AD31" s="1277"/>
      <c r="AE31" s="1277"/>
      <c r="AF31" s="1271"/>
      <c r="AG31" s="1270">
        <v>5</v>
      </c>
      <c r="AH31" s="1277"/>
      <c r="AI31" s="1277"/>
      <c r="AJ31" s="1277"/>
      <c r="AK31" s="1271"/>
      <c r="AL31" s="1270">
        <v>6</v>
      </c>
      <c r="AM31" s="1277"/>
      <c r="AN31" s="1277"/>
      <c r="AO31" s="1277"/>
      <c r="AP31" s="1271"/>
      <c r="AQ31" s="1270">
        <v>7</v>
      </c>
      <c r="AR31" s="1277"/>
      <c r="AS31" s="1277"/>
      <c r="AT31" s="1277"/>
      <c r="AU31" s="1271"/>
      <c r="AV31" s="1270">
        <v>8</v>
      </c>
      <c r="AW31" s="1277"/>
      <c r="AX31" s="1277"/>
      <c r="AY31" s="1277"/>
      <c r="AZ31" s="1277"/>
    </row>
    <row r="32" spans="1:52" ht="26.25" customHeight="1" x14ac:dyDescent="0.25">
      <c r="A32" s="289"/>
      <c r="B32" s="1299" t="s">
        <v>26</v>
      </c>
      <c r="C32" s="1300"/>
      <c r="D32" s="1300"/>
      <c r="E32" s="1300"/>
      <c r="F32" s="1300"/>
      <c r="G32" s="1300"/>
      <c r="H32" s="1300"/>
      <c r="I32" s="1300"/>
      <c r="J32" s="1300"/>
      <c r="K32" s="1300"/>
      <c r="L32" s="1300"/>
      <c r="M32" s="1300"/>
      <c r="N32" s="1300"/>
      <c r="O32" s="1300"/>
      <c r="P32" s="1300"/>
      <c r="Q32" s="1300"/>
      <c r="R32" s="1300"/>
      <c r="S32" s="1300"/>
      <c r="T32" s="1301"/>
      <c r="U32" s="1149" t="s">
        <v>119</v>
      </c>
      <c r="V32" s="1151"/>
      <c r="W32" s="1293" t="s">
        <v>24</v>
      </c>
      <c r="X32" s="1294"/>
      <c r="Y32" s="1294"/>
      <c r="Z32" s="1294"/>
      <c r="AA32" s="1295"/>
      <c r="AB32" s="1293" t="s">
        <v>24</v>
      </c>
      <c r="AC32" s="1294"/>
      <c r="AD32" s="1294"/>
      <c r="AE32" s="1294"/>
      <c r="AF32" s="1295"/>
      <c r="AG32" s="1293" t="s">
        <v>24</v>
      </c>
      <c r="AH32" s="1294"/>
      <c r="AI32" s="1294"/>
      <c r="AJ32" s="1294"/>
      <c r="AK32" s="1295"/>
      <c r="AL32" s="1293">
        <f>AC23</f>
        <v>9816229.3399999999</v>
      </c>
      <c r="AM32" s="1294"/>
      <c r="AN32" s="1294"/>
      <c r="AO32" s="1294"/>
      <c r="AP32" s="1295"/>
      <c r="AQ32" s="1293">
        <f>AK23</f>
        <v>9816229.3399999999</v>
      </c>
      <c r="AR32" s="1294"/>
      <c r="AS32" s="1294"/>
      <c r="AT32" s="1294"/>
      <c r="AU32" s="1295"/>
      <c r="AV32" s="1293">
        <f>AQ32</f>
        <v>9816229.3399999999</v>
      </c>
      <c r="AW32" s="1294"/>
      <c r="AX32" s="1294"/>
      <c r="AY32" s="1294"/>
      <c r="AZ32" s="1304"/>
    </row>
    <row r="33" spans="1:52" ht="52.5" customHeight="1" x14ac:dyDescent="0.25">
      <c r="A33" s="289"/>
      <c r="B33" s="1260" t="s">
        <v>112</v>
      </c>
      <c r="C33" s="1302"/>
      <c r="D33" s="1302"/>
      <c r="E33" s="1302"/>
      <c r="F33" s="1302"/>
      <c r="G33" s="1302"/>
      <c r="H33" s="1302"/>
      <c r="I33" s="1302"/>
      <c r="J33" s="1302"/>
      <c r="K33" s="1302"/>
      <c r="L33" s="1302"/>
      <c r="M33" s="1302"/>
      <c r="N33" s="1302"/>
      <c r="O33" s="1302"/>
      <c r="P33" s="1302"/>
      <c r="Q33" s="1302"/>
      <c r="R33" s="1302"/>
      <c r="S33" s="1302"/>
      <c r="T33" s="1303"/>
      <c r="U33" s="1232" t="s">
        <v>120</v>
      </c>
      <c r="V33" s="1234"/>
      <c r="W33" s="1257"/>
      <c r="X33" s="1258"/>
      <c r="Y33" s="1258"/>
      <c r="Z33" s="1258"/>
      <c r="AA33" s="1275"/>
      <c r="AB33" s="1257"/>
      <c r="AC33" s="1258"/>
      <c r="AD33" s="1258"/>
      <c r="AE33" s="1258"/>
      <c r="AF33" s="1275"/>
      <c r="AG33" s="1257"/>
      <c r="AH33" s="1258"/>
      <c r="AI33" s="1258"/>
      <c r="AJ33" s="1258"/>
      <c r="AK33" s="1275"/>
      <c r="AL33" s="1257">
        <f>(32504070.66*22%)</f>
        <v>7150895.5452000005</v>
      </c>
      <c r="AM33" s="1258"/>
      <c r="AN33" s="1258"/>
      <c r="AO33" s="1258"/>
      <c r="AP33" s="1275"/>
      <c r="AQ33" s="1257">
        <f t="shared" ref="AQ33" si="0">(32504070.66*22%)</f>
        <v>7150895.5452000005</v>
      </c>
      <c r="AR33" s="1258"/>
      <c r="AS33" s="1258"/>
      <c r="AT33" s="1258"/>
      <c r="AU33" s="1275"/>
      <c r="AV33" s="1257">
        <f t="shared" ref="AV33" si="1">(32504070.66*22%)</f>
        <v>7150895.5452000005</v>
      </c>
      <c r="AW33" s="1258"/>
      <c r="AX33" s="1258"/>
      <c r="AY33" s="1258"/>
      <c r="AZ33" s="1275"/>
    </row>
    <row r="34" spans="1:52" ht="40.5" customHeight="1" x14ac:dyDescent="0.25">
      <c r="A34" s="289"/>
      <c r="B34" s="1260" t="s">
        <v>113</v>
      </c>
      <c r="C34" s="1260"/>
      <c r="D34" s="1260"/>
      <c r="E34" s="1260"/>
      <c r="F34" s="1260"/>
      <c r="G34" s="1260"/>
      <c r="H34" s="1260"/>
      <c r="I34" s="1260"/>
      <c r="J34" s="1260"/>
      <c r="K34" s="1260"/>
      <c r="L34" s="1260"/>
      <c r="M34" s="1260"/>
      <c r="N34" s="1260"/>
      <c r="O34" s="1260"/>
      <c r="P34" s="1260"/>
      <c r="Q34" s="1260"/>
      <c r="R34" s="1260"/>
      <c r="S34" s="1260"/>
      <c r="T34" s="1261"/>
      <c r="U34" s="1232" t="s">
        <v>125</v>
      </c>
      <c r="V34" s="1234"/>
      <c r="W34" s="1257"/>
      <c r="X34" s="1258"/>
      <c r="Y34" s="1258"/>
      <c r="Z34" s="1258"/>
      <c r="AA34" s="1275"/>
      <c r="AB34" s="1257"/>
      <c r="AC34" s="1258"/>
      <c r="AD34" s="1258"/>
      <c r="AE34" s="1258"/>
      <c r="AF34" s="1275"/>
      <c r="AG34" s="1257"/>
      <c r="AH34" s="1258"/>
      <c r="AI34" s="1258"/>
      <c r="AJ34" s="1258"/>
      <c r="AK34" s="1275"/>
      <c r="AL34" s="1257"/>
      <c r="AM34" s="1258"/>
      <c r="AN34" s="1258"/>
      <c r="AO34" s="1258"/>
      <c r="AP34" s="1275"/>
      <c r="AQ34" s="1257"/>
      <c r="AR34" s="1258"/>
      <c r="AS34" s="1258"/>
      <c r="AT34" s="1258"/>
      <c r="AU34" s="1275"/>
      <c r="AV34" s="1257"/>
      <c r="AW34" s="1258"/>
      <c r="AX34" s="1258"/>
      <c r="AY34" s="1258"/>
      <c r="AZ34" s="1259"/>
    </row>
    <row r="35" spans="1:52" ht="39.75" customHeight="1" x14ac:dyDescent="0.25">
      <c r="A35" s="289"/>
      <c r="B35" s="1260" t="s">
        <v>630</v>
      </c>
      <c r="C35" s="1260"/>
      <c r="D35" s="1260"/>
      <c r="E35" s="1260"/>
      <c r="F35" s="1260"/>
      <c r="G35" s="1260"/>
      <c r="H35" s="1260"/>
      <c r="I35" s="1260"/>
      <c r="J35" s="1260"/>
      <c r="K35" s="1260"/>
      <c r="L35" s="1260"/>
      <c r="M35" s="1260"/>
      <c r="N35" s="1260"/>
      <c r="O35" s="1260"/>
      <c r="P35" s="1260"/>
      <c r="Q35" s="1260"/>
      <c r="R35" s="1260"/>
      <c r="S35" s="1260"/>
      <c r="T35" s="1261"/>
      <c r="U35" s="1232" t="s">
        <v>126</v>
      </c>
      <c r="V35" s="1234"/>
      <c r="W35" s="1257" t="s">
        <v>24</v>
      </c>
      <c r="X35" s="1258"/>
      <c r="Y35" s="1258"/>
      <c r="Z35" s="1258"/>
      <c r="AA35" s="1275"/>
      <c r="AB35" s="1257" t="s">
        <v>24</v>
      </c>
      <c r="AC35" s="1258"/>
      <c r="AD35" s="1258"/>
      <c r="AE35" s="1258"/>
      <c r="AF35" s="1275"/>
      <c r="AG35" s="1257" t="s">
        <v>24</v>
      </c>
      <c r="AH35" s="1258"/>
      <c r="AI35" s="1258"/>
      <c r="AJ35" s="1258"/>
      <c r="AK35" s="1275"/>
      <c r="AL35" s="1257"/>
      <c r="AM35" s="1258"/>
      <c r="AN35" s="1258"/>
      <c r="AO35" s="1258"/>
      <c r="AP35" s="1275"/>
      <c r="AQ35" s="1257"/>
      <c r="AR35" s="1258"/>
      <c r="AS35" s="1258"/>
      <c r="AT35" s="1258"/>
      <c r="AU35" s="1275"/>
      <c r="AV35" s="1257"/>
      <c r="AW35" s="1258"/>
      <c r="AX35" s="1258"/>
      <c r="AY35" s="1258"/>
      <c r="AZ35" s="1259"/>
    </row>
    <row r="36" spans="1:52" ht="28.5" customHeight="1" x14ac:dyDescent="0.25">
      <c r="A36" s="289"/>
      <c r="B36" s="1262" t="s">
        <v>114</v>
      </c>
      <c r="C36" s="1263"/>
      <c r="D36" s="1263"/>
      <c r="E36" s="1263"/>
      <c r="F36" s="1263"/>
      <c r="G36" s="1263"/>
      <c r="H36" s="1263"/>
      <c r="I36" s="1263"/>
      <c r="J36" s="1263"/>
      <c r="K36" s="1263"/>
      <c r="L36" s="1263"/>
      <c r="M36" s="1263"/>
      <c r="N36" s="1263"/>
      <c r="O36" s="1263"/>
      <c r="P36" s="1263"/>
      <c r="Q36" s="1263"/>
      <c r="R36" s="1263"/>
      <c r="S36" s="1263"/>
      <c r="T36" s="1264"/>
      <c r="U36" s="1232" t="s">
        <v>127</v>
      </c>
      <c r="V36" s="1234"/>
      <c r="W36" s="1257"/>
      <c r="X36" s="1258"/>
      <c r="Y36" s="1258"/>
      <c r="Z36" s="1258"/>
      <c r="AA36" s="1275"/>
      <c r="AB36" s="1257"/>
      <c r="AC36" s="1258"/>
      <c r="AD36" s="1258"/>
      <c r="AE36" s="1258"/>
      <c r="AF36" s="1275"/>
      <c r="AG36" s="1257"/>
      <c r="AH36" s="1258"/>
      <c r="AI36" s="1258"/>
      <c r="AJ36" s="1258"/>
      <c r="AK36" s="1275"/>
      <c r="AL36" s="1257"/>
      <c r="AM36" s="1258"/>
      <c r="AN36" s="1258"/>
      <c r="AO36" s="1258"/>
      <c r="AP36" s="1275"/>
      <c r="AQ36" s="1257"/>
      <c r="AR36" s="1258"/>
      <c r="AS36" s="1258"/>
      <c r="AT36" s="1258"/>
      <c r="AU36" s="1275"/>
      <c r="AV36" s="1257"/>
      <c r="AW36" s="1258"/>
      <c r="AX36" s="1258"/>
      <c r="AY36" s="1258"/>
      <c r="AZ36" s="1259"/>
    </row>
    <row r="37" spans="1:52" ht="18.75" customHeight="1" x14ac:dyDescent="0.25">
      <c r="A37" s="289"/>
      <c r="B37" s="1262" t="s">
        <v>681</v>
      </c>
      <c r="C37" s="1263"/>
      <c r="D37" s="1263"/>
      <c r="E37" s="1263"/>
      <c r="F37" s="1263"/>
      <c r="G37" s="1263"/>
      <c r="H37" s="1263"/>
      <c r="I37" s="1263"/>
      <c r="J37" s="1263"/>
      <c r="K37" s="1263"/>
      <c r="L37" s="1263"/>
      <c r="M37" s="1263"/>
      <c r="N37" s="1263"/>
      <c r="O37" s="1263"/>
      <c r="P37" s="1263"/>
      <c r="Q37" s="1263"/>
      <c r="R37" s="1263"/>
      <c r="S37" s="1263"/>
      <c r="T37" s="1264"/>
      <c r="U37" s="1232" t="s">
        <v>128</v>
      </c>
      <c r="V37" s="1234"/>
      <c r="W37" s="1257"/>
      <c r="X37" s="1258"/>
      <c r="Y37" s="1258"/>
      <c r="Z37" s="1258"/>
      <c r="AA37" s="1275"/>
      <c r="AB37" s="1257"/>
      <c r="AC37" s="1258"/>
      <c r="AD37" s="1258"/>
      <c r="AE37" s="1258"/>
      <c r="AF37" s="1275"/>
      <c r="AG37" s="1257"/>
      <c r="AH37" s="1258"/>
      <c r="AI37" s="1258"/>
      <c r="AJ37" s="1258"/>
      <c r="AK37" s="1275"/>
      <c r="AL37" s="1257"/>
      <c r="AM37" s="1258"/>
      <c r="AN37" s="1258"/>
      <c r="AO37" s="1258"/>
      <c r="AP37" s="1275"/>
      <c r="AQ37" s="1257"/>
      <c r="AR37" s="1258"/>
      <c r="AS37" s="1258"/>
      <c r="AT37" s="1258"/>
      <c r="AU37" s="1275"/>
      <c r="AV37" s="1257"/>
      <c r="AW37" s="1258"/>
      <c r="AX37" s="1258"/>
      <c r="AY37" s="1258"/>
      <c r="AZ37" s="1259"/>
    </row>
    <row r="38" spans="1:52" ht="39.75" customHeight="1" x14ac:dyDescent="0.25">
      <c r="A38" s="289"/>
      <c r="B38" s="1260" t="s">
        <v>631</v>
      </c>
      <c r="C38" s="1260"/>
      <c r="D38" s="1260"/>
      <c r="E38" s="1260"/>
      <c r="F38" s="1260"/>
      <c r="G38" s="1260"/>
      <c r="H38" s="1260"/>
      <c r="I38" s="1260"/>
      <c r="J38" s="1260"/>
      <c r="K38" s="1260"/>
      <c r="L38" s="1260"/>
      <c r="M38" s="1260"/>
      <c r="N38" s="1260"/>
      <c r="O38" s="1260"/>
      <c r="P38" s="1260"/>
      <c r="Q38" s="1260"/>
      <c r="R38" s="1260"/>
      <c r="S38" s="1260"/>
      <c r="T38" s="1261"/>
      <c r="U38" s="1232" t="s">
        <v>129</v>
      </c>
      <c r="V38" s="1234"/>
      <c r="W38" s="1257" t="s">
        <v>24</v>
      </c>
      <c r="X38" s="1258"/>
      <c r="Y38" s="1258"/>
      <c r="Z38" s="1258"/>
      <c r="AA38" s="1275"/>
      <c r="AB38" s="1257" t="s">
        <v>24</v>
      </c>
      <c r="AC38" s="1258"/>
      <c r="AD38" s="1258"/>
      <c r="AE38" s="1258"/>
      <c r="AF38" s="1275"/>
      <c r="AG38" s="1257" t="s">
        <v>24</v>
      </c>
      <c r="AH38" s="1258"/>
      <c r="AI38" s="1258"/>
      <c r="AJ38" s="1258"/>
      <c r="AK38" s="1275"/>
      <c r="AL38" s="1257"/>
      <c r="AM38" s="1258"/>
      <c r="AN38" s="1258"/>
      <c r="AO38" s="1258"/>
      <c r="AP38" s="1275"/>
      <c r="AQ38" s="1257"/>
      <c r="AR38" s="1258"/>
      <c r="AS38" s="1258"/>
      <c r="AT38" s="1258"/>
      <c r="AU38" s="1275"/>
      <c r="AV38" s="1257"/>
      <c r="AW38" s="1258"/>
      <c r="AX38" s="1258"/>
      <c r="AY38" s="1258"/>
      <c r="AZ38" s="1259"/>
    </row>
    <row r="39" spans="1:52" ht="28.5" customHeight="1" x14ac:dyDescent="0.25">
      <c r="A39" s="289"/>
      <c r="B39" s="1262" t="s">
        <v>115</v>
      </c>
      <c r="C39" s="1263"/>
      <c r="D39" s="1263"/>
      <c r="E39" s="1263"/>
      <c r="F39" s="1263"/>
      <c r="G39" s="1263"/>
      <c r="H39" s="1263"/>
      <c r="I39" s="1263"/>
      <c r="J39" s="1263"/>
      <c r="K39" s="1263"/>
      <c r="L39" s="1263"/>
      <c r="M39" s="1263"/>
      <c r="N39" s="1263"/>
      <c r="O39" s="1263"/>
      <c r="P39" s="1263"/>
      <c r="Q39" s="1263"/>
      <c r="R39" s="1263"/>
      <c r="S39" s="1263"/>
      <c r="T39" s="1264"/>
      <c r="U39" s="1232" t="s">
        <v>130</v>
      </c>
      <c r="V39" s="1234"/>
      <c r="W39" s="1257"/>
      <c r="X39" s="1258"/>
      <c r="Y39" s="1258"/>
      <c r="Z39" s="1258"/>
      <c r="AA39" s="1275"/>
      <c r="AB39" s="1257"/>
      <c r="AC39" s="1258"/>
      <c r="AD39" s="1258"/>
      <c r="AE39" s="1258"/>
      <c r="AF39" s="1275"/>
      <c r="AG39" s="1257"/>
      <c r="AH39" s="1258"/>
      <c r="AI39" s="1258"/>
      <c r="AJ39" s="1258"/>
      <c r="AK39" s="1275"/>
      <c r="AL39" s="1257"/>
      <c r="AM39" s="1258"/>
      <c r="AN39" s="1258"/>
      <c r="AO39" s="1258"/>
      <c r="AP39" s="1275"/>
      <c r="AQ39" s="1257"/>
      <c r="AR39" s="1258"/>
      <c r="AS39" s="1258"/>
      <c r="AT39" s="1258"/>
      <c r="AU39" s="1275"/>
      <c r="AV39" s="1257"/>
      <c r="AW39" s="1258"/>
      <c r="AX39" s="1258"/>
      <c r="AY39" s="1258"/>
      <c r="AZ39" s="1259"/>
    </row>
    <row r="40" spans="1:52" ht="18" customHeight="1" x14ac:dyDescent="0.25">
      <c r="A40" s="289"/>
      <c r="B40" s="1265" t="s">
        <v>681</v>
      </c>
      <c r="C40" s="1266"/>
      <c r="D40" s="1266"/>
      <c r="E40" s="1266"/>
      <c r="F40" s="1266"/>
      <c r="G40" s="1266"/>
      <c r="H40" s="1266"/>
      <c r="I40" s="1266"/>
      <c r="J40" s="1266"/>
      <c r="K40" s="1266"/>
      <c r="L40" s="1266"/>
      <c r="M40" s="1266"/>
      <c r="N40" s="1266"/>
      <c r="O40" s="1266"/>
      <c r="P40" s="1266"/>
      <c r="Q40" s="1266"/>
      <c r="R40" s="1266"/>
      <c r="S40" s="1266"/>
      <c r="T40" s="1267"/>
      <c r="U40" s="1232" t="s">
        <v>131</v>
      </c>
      <c r="V40" s="1234"/>
      <c r="W40" s="1257"/>
      <c r="X40" s="1258"/>
      <c r="Y40" s="1258"/>
      <c r="Z40" s="1258"/>
      <c r="AA40" s="1275"/>
      <c r="AB40" s="1257"/>
      <c r="AC40" s="1258"/>
      <c r="AD40" s="1258"/>
      <c r="AE40" s="1258"/>
      <c r="AF40" s="1275"/>
      <c r="AG40" s="1257"/>
      <c r="AH40" s="1258"/>
      <c r="AI40" s="1258"/>
      <c r="AJ40" s="1258"/>
      <c r="AK40" s="1275"/>
      <c r="AL40" s="1257"/>
      <c r="AM40" s="1258"/>
      <c r="AN40" s="1258"/>
      <c r="AO40" s="1258"/>
      <c r="AP40" s="1275"/>
      <c r="AQ40" s="1257"/>
      <c r="AR40" s="1258"/>
      <c r="AS40" s="1258"/>
      <c r="AT40" s="1258"/>
      <c r="AU40" s="1275"/>
      <c r="AV40" s="1257"/>
      <c r="AW40" s="1258"/>
      <c r="AX40" s="1258"/>
      <c r="AY40" s="1258"/>
      <c r="AZ40" s="1259"/>
    </row>
    <row r="41" spans="1:52" s="500" customFormat="1" ht="18" customHeight="1" thickBot="1" x14ac:dyDescent="0.3">
      <c r="A41" s="499"/>
      <c r="B41" s="1262"/>
      <c r="C41" s="1263"/>
      <c r="D41" s="1263"/>
      <c r="E41" s="1263"/>
      <c r="F41" s="1263"/>
      <c r="G41" s="1263"/>
      <c r="H41" s="1263"/>
      <c r="I41" s="1263"/>
      <c r="J41" s="1263"/>
      <c r="K41" s="1263"/>
      <c r="L41" s="1263"/>
      <c r="M41" s="1263"/>
      <c r="N41" s="1263"/>
      <c r="O41" s="1263"/>
      <c r="P41" s="1263"/>
      <c r="Q41" s="1263"/>
      <c r="R41" s="1263"/>
      <c r="S41" s="1263"/>
      <c r="T41" s="1264"/>
      <c r="U41" s="1250"/>
      <c r="V41" s="1252"/>
      <c r="W41" s="1283"/>
      <c r="X41" s="1284"/>
      <c r="Y41" s="1284"/>
      <c r="Z41" s="1284"/>
      <c r="AA41" s="1286"/>
      <c r="AB41" s="1283"/>
      <c r="AC41" s="1284"/>
      <c r="AD41" s="1284"/>
      <c r="AE41" s="1284"/>
      <c r="AF41" s="1286"/>
      <c r="AG41" s="1283"/>
      <c r="AH41" s="1284"/>
      <c r="AI41" s="1284"/>
      <c r="AJ41" s="1284"/>
      <c r="AK41" s="1286"/>
      <c r="AL41" s="1283"/>
      <c r="AM41" s="1284"/>
      <c r="AN41" s="1284"/>
      <c r="AO41" s="1284"/>
      <c r="AP41" s="1286"/>
      <c r="AQ41" s="1283"/>
      <c r="AR41" s="1284"/>
      <c r="AS41" s="1284"/>
      <c r="AT41" s="1284"/>
      <c r="AU41" s="1286"/>
      <c r="AV41" s="1283"/>
      <c r="AW41" s="1284"/>
      <c r="AX41" s="1284"/>
      <c r="AY41" s="1284"/>
      <c r="AZ41" s="1285"/>
    </row>
    <row r="42" spans="1:52" ht="13.5" customHeight="1" x14ac:dyDescent="0.25">
      <c r="A42" s="929"/>
      <c r="B42" s="929"/>
      <c r="C42" s="929"/>
      <c r="D42" s="929"/>
      <c r="E42" s="929"/>
      <c r="F42" s="929"/>
      <c r="G42" s="929"/>
      <c r="H42" s="929"/>
      <c r="I42" s="929"/>
      <c r="J42" s="929"/>
      <c r="K42" s="929"/>
      <c r="L42" s="929"/>
      <c r="M42" s="929"/>
      <c r="N42" s="929"/>
      <c r="O42" s="929"/>
      <c r="P42" s="929"/>
      <c r="Q42" s="929"/>
      <c r="R42" s="929"/>
      <c r="S42" s="929"/>
      <c r="T42" s="929"/>
      <c r="U42" s="929"/>
      <c r="V42" s="929"/>
      <c r="W42" s="929"/>
      <c r="X42" s="929"/>
      <c r="Y42" s="929"/>
      <c r="Z42" s="929"/>
      <c r="AA42" s="929"/>
      <c r="AB42" s="929"/>
      <c r="AC42" s="929"/>
      <c r="AD42" s="929"/>
      <c r="AE42" s="929"/>
      <c r="AF42" s="929"/>
      <c r="AG42" s="929"/>
      <c r="AH42" s="929"/>
      <c r="AI42" s="929"/>
      <c r="AJ42" s="929"/>
      <c r="AK42" s="929"/>
      <c r="AL42" s="929"/>
      <c r="AM42" s="929"/>
      <c r="AN42" s="929"/>
      <c r="AO42" s="929"/>
      <c r="AP42" s="929"/>
      <c r="AQ42" s="929"/>
      <c r="AR42" s="929"/>
      <c r="AS42" s="929"/>
      <c r="AT42" s="929"/>
      <c r="AU42" s="929"/>
      <c r="AV42" s="929"/>
      <c r="AW42" s="929"/>
      <c r="AX42" s="929"/>
      <c r="AY42" s="929"/>
      <c r="AZ42" s="929"/>
    </row>
    <row r="43" spans="1:52" ht="26.25" customHeight="1" x14ac:dyDescent="0.25">
      <c r="A43" s="289"/>
      <c r="B43" s="1279" t="s">
        <v>2</v>
      </c>
      <c r="C43" s="1319"/>
      <c r="D43" s="1319"/>
      <c r="E43" s="1319"/>
      <c r="F43" s="1319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20"/>
      <c r="U43" s="1278" t="s">
        <v>3</v>
      </c>
      <c r="V43" s="1280"/>
      <c r="W43" s="1278" t="s">
        <v>278</v>
      </c>
      <c r="X43" s="1279"/>
      <c r="Y43" s="1279"/>
      <c r="Z43" s="1279"/>
      <c r="AA43" s="1279"/>
      <c r="AB43" s="1279"/>
      <c r="AC43" s="1279"/>
      <c r="AD43" s="1279"/>
      <c r="AE43" s="1279"/>
      <c r="AF43" s="1279"/>
      <c r="AG43" s="1279"/>
      <c r="AH43" s="1279"/>
      <c r="AI43" s="1279"/>
      <c r="AJ43" s="1279"/>
      <c r="AK43" s="1280"/>
      <c r="AL43" s="1278" t="s">
        <v>25</v>
      </c>
      <c r="AM43" s="1279"/>
      <c r="AN43" s="1279"/>
      <c r="AO43" s="1279"/>
      <c r="AP43" s="1279"/>
      <c r="AQ43" s="1279"/>
      <c r="AR43" s="1279"/>
      <c r="AS43" s="1279"/>
      <c r="AT43" s="1279"/>
      <c r="AU43" s="1279"/>
      <c r="AV43" s="1279"/>
      <c r="AW43" s="1279"/>
      <c r="AX43" s="1279"/>
      <c r="AY43" s="1279"/>
      <c r="AZ43" s="1279"/>
    </row>
    <row r="44" spans="1:52" ht="60.75" customHeight="1" x14ac:dyDescent="0.25">
      <c r="A44" s="289"/>
      <c r="B44" s="742"/>
      <c r="C44" s="742"/>
      <c r="D44" s="742"/>
      <c r="E44" s="742"/>
      <c r="F44" s="742"/>
      <c r="G44" s="742"/>
      <c r="H44" s="742"/>
      <c r="I44" s="742"/>
      <c r="J44" s="742"/>
      <c r="K44" s="742"/>
      <c r="L44" s="742"/>
      <c r="M44" s="742"/>
      <c r="N44" s="742"/>
      <c r="O44" s="742"/>
      <c r="P44" s="742"/>
      <c r="Q44" s="742"/>
      <c r="R44" s="742"/>
      <c r="S44" s="742"/>
      <c r="T44" s="743"/>
      <c r="U44" s="1281"/>
      <c r="V44" s="1282"/>
      <c r="W44" s="1278" t="s">
        <v>272</v>
      </c>
      <c r="X44" s="1279"/>
      <c r="Y44" s="1279"/>
      <c r="Z44" s="1279"/>
      <c r="AA44" s="1280"/>
      <c r="AB44" s="1278" t="s">
        <v>149</v>
      </c>
      <c r="AC44" s="1279"/>
      <c r="AD44" s="1279"/>
      <c r="AE44" s="1279"/>
      <c r="AF44" s="1280"/>
      <c r="AG44" s="1278" t="s">
        <v>150</v>
      </c>
      <c r="AH44" s="1279"/>
      <c r="AI44" s="1279"/>
      <c r="AJ44" s="1279"/>
      <c r="AK44" s="1280"/>
      <c r="AL44" s="1278" t="s">
        <v>1012</v>
      </c>
      <c r="AM44" s="1279"/>
      <c r="AN44" s="1279"/>
      <c r="AO44" s="1279"/>
      <c r="AP44" s="1280"/>
      <c r="AQ44" s="1278" t="s">
        <v>1013</v>
      </c>
      <c r="AR44" s="1279"/>
      <c r="AS44" s="1279"/>
      <c r="AT44" s="1279"/>
      <c r="AU44" s="1280"/>
      <c r="AV44" s="1278" t="s">
        <v>1014</v>
      </c>
      <c r="AW44" s="1279"/>
      <c r="AX44" s="1279"/>
      <c r="AY44" s="1279"/>
      <c r="AZ44" s="1279"/>
    </row>
    <row r="45" spans="1:52" s="348" customFormat="1" ht="11.25" customHeight="1" thickBot="1" x14ac:dyDescent="0.25">
      <c r="B45" s="1272">
        <v>1</v>
      </c>
      <c r="C45" s="1273"/>
      <c r="D45" s="1273"/>
      <c r="E45" s="1273"/>
      <c r="F45" s="1273"/>
      <c r="G45" s="1273"/>
      <c r="H45" s="1273"/>
      <c r="I45" s="1273"/>
      <c r="J45" s="1273"/>
      <c r="K45" s="1273"/>
      <c r="L45" s="1273"/>
      <c r="M45" s="1273"/>
      <c r="N45" s="1273"/>
      <c r="O45" s="1273"/>
      <c r="P45" s="1273"/>
      <c r="Q45" s="1273"/>
      <c r="R45" s="1273"/>
      <c r="S45" s="1273"/>
      <c r="T45" s="1274"/>
      <c r="U45" s="1270">
        <v>2</v>
      </c>
      <c r="V45" s="1271"/>
      <c r="W45" s="1270">
        <v>3</v>
      </c>
      <c r="X45" s="1277"/>
      <c r="Y45" s="1277"/>
      <c r="Z45" s="1277"/>
      <c r="AA45" s="1271"/>
      <c r="AB45" s="1270">
        <v>4</v>
      </c>
      <c r="AC45" s="1277"/>
      <c r="AD45" s="1277"/>
      <c r="AE45" s="1277"/>
      <c r="AF45" s="1271"/>
      <c r="AG45" s="1270">
        <v>5</v>
      </c>
      <c r="AH45" s="1277"/>
      <c r="AI45" s="1277"/>
      <c r="AJ45" s="1277"/>
      <c r="AK45" s="1271"/>
      <c r="AL45" s="1270">
        <v>6</v>
      </c>
      <c r="AM45" s="1277"/>
      <c r="AN45" s="1277"/>
      <c r="AO45" s="1277"/>
      <c r="AP45" s="1271"/>
      <c r="AQ45" s="1270">
        <v>7</v>
      </c>
      <c r="AR45" s="1277"/>
      <c r="AS45" s="1277"/>
      <c r="AT45" s="1277"/>
      <c r="AU45" s="1271"/>
      <c r="AV45" s="1270">
        <v>8</v>
      </c>
      <c r="AW45" s="1277"/>
      <c r="AX45" s="1277"/>
      <c r="AY45" s="1277"/>
      <c r="AZ45" s="1277"/>
    </row>
    <row r="46" spans="1:52" ht="41.25" customHeight="1" x14ac:dyDescent="0.25">
      <c r="A46" s="289"/>
      <c r="B46" s="1321" t="s">
        <v>28</v>
      </c>
      <c r="C46" s="1321"/>
      <c r="D46" s="1321"/>
      <c r="E46" s="1321"/>
      <c r="F46" s="1321"/>
      <c r="G46" s="1321"/>
      <c r="H46" s="1321"/>
      <c r="I46" s="1321"/>
      <c r="J46" s="1321"/>
      <c r="K46" s="1321"/>
      <c r="L46" s="1321"/>
      <c r="M46" s="1321"/>
      <c r="N46" s="1321"/>
      <c r="O46" s="1321"/>
      <c r="P46" s="1321"/>
      <c r="Q46" s="1321"/>
      <c r="R46" s="1321"/>
      <c r="S46" s="1321"/>
      <c r="T46" s="1333"/>
      <c r="U46" s="1149" t="s">
        <v>122</v>
      </c>
      <c r="V46" s="1151"/>
      <c r="W46" s="1293" t="s">
        <v>24</v>
      </c>
      <c r="X46" s="1294"/>
      <c r="Y46" s="1294"/>
      <c r="Z46" s="1294"/>
      <c r="AA46" s="1295"/>
      <c r="AB46" s="1293" t="s">
        <v>24</v>
      </c>
      <c r="AC46" s="1294"/>
      <c r="AD46" s="1294"/>
      <c r="AE46" s="1294"/>
      <c r="AF46" s="1295"/>
      <c r="AG46" s="1293" t="s">
        <v>24</v>
      </c>
      <c r="AH46" s="1294"/>
      <c r="AI46" s="1294"/>
      <c r="AJ46" s="1294"/>
      <c r="AK46" s="1295"/>
      <c r="AL46" s="1293"/>
      <c r="AM46" s="1294"/>
      <c r="AN46" s="1294"/>
      <c r="AO46" s="1294"/>
      <c r="AP46" s="1295"/>
      <c r="AQ46" s="1293"/>
      <c r="AR46" s="1294"/>
      <c r="AS46" s="1294"/>
      <c r="AT46" s="1294"/>
      <c r="AU46" s="1295"/>
      <c r="AV46" s="1293"/>
      <c r="AW46" s="1294"/>
      <c r="AX46" s="1294"/>
      <c r="AY46" s="1294"/>
      <c r="AZ46" s="1304"/>
    </row>
    <row r="47" spans="1:52" ht="69" customHeight="1" x14ac:dyDescent="0.25">
      <c r="A47" s="289"/>
      <c r="B47" s="1260" t="s">
        <v>632</v>
      </c>
      <c r="C47" s="1302"/>
      <c r="D47" s="1302"/>
      <c r="E47" s="1302"/>
      <c r="F47" s="1302"/>
      <c r="G47" s="1302"/>
      <c r="H47" s="1302"/>
      <c r="I47" s="1302"/>
      <c r="J47" s="1302"/>
      <c r="K47" s="1302"/>
      <c r="L47" s="1302"/>
      <c r="M47" s="1302"/>
      <c r="N47" s="1302"/>
      <c r="O47" s="1302"/>
      <c r="P47" s="1302"/>
      <c r="Q47" s="1302"/>
      <c r="R47" s="1302"/>
      <c r="S47" s="1302"/>
      <c r="T47" s="1303"/>
      <c r="U47" s="1232" t="s">
        <v>123</v>
      </c>
      <c r="V47" s="1234"/>
      <c r="W47" s="1257"/>
      <c r="X47" s="1258"/>
      <c r="Y47" s="1258"/>
      <c r="Z47" s="1258"/>
      <c r="AA47" s="1275"/>
      <c r="AB47" s="1257"/>
      <c r="AC47" s="1258"/>
      <c r="AD47" s="1258"/>
      <c r="AE47" s="1258"/>
      <c r="AF47" s="1275"/>
      <c r="AG47" s="1257"/>
      <c r="AH47" s="1258"/>
      <c r="AI47" s="1258"/>
      <c r="AJ47" s="1258"/>
      <c r="AK47" s="1275"/>
      <c r="AL47" s="1257">
        <f>32504070.66*2.9%</f>
        <v>942618.0491399999</v>
      </c>
      <c r="AM47" s="1258"/>
      <c r="AN47" s="1258"/>
      <c r="AO47" s="1258"/>
      <c r="AP47" s="1275"/>
      <c r="AQ47" s="1257">
        <f t="shared" ref="AQ47" si="2">32504070.66*2.9%</f>
        <v>942618.0491399999</v>
      </c>
      <c r="AR47" s="1258"/>
      <c r="AS47" s="1258"/>
      <c r="AT47" s="1258"/>
      <c r="AU47" s="1275"/>
      <c r="AV47" s="1257">
        <f t="shared" ref="AV47" si="3">32504070.66*2.9%</f>
        <v>942618.0491399999</v>
      </c>
      <c r="AW47" s="1258"/>
      <c r="AX47" s="1258"/>
      <c r="AY47" s="1258"/>
      <c r="AZ47" s="1275"/>
    </row>
    <row r="48" spans="1:52" ht="78" customHeight="1" x14ac:dyDescent="0.25">
      <c r="A48" s="289"/>
      <c r="B48" s="1260" t="s">
        <v>116</v>
      </c>
      <c r="C48" s="1302"/>
      <c r="D48" s="1302"/>
      <c r="E48" s="1302"/>
      <c r="F48" s="1302"/>
      <c r="G48" s="1302"/>
      <c r="H48" s="1302"/>
      <c r="I48" s="1302"/>
      <c r="J48" s="1302"/>
      <c r="K48" s="1302"/>
      <c r="L48" s="1302"/>
      <c r="M48" s="1302"/>
      <c r="N48" s="1302"/>
      <c r="O48" s="1302"/>
      <c r="P48" s="1302"/>
      <c r="Q48" s="1302"/>
      <c r="R48" s="1302"/>
      <c r="S48" s="1302"/>
      <c r="T48" s="1303"/>
      <c r="U48" s="1232" t="s">
        <v>132</v>
      </c>
      <c r="V48" s="1234"/>
      <c r="W48" s="1257"/>
      <c r="X48" s="1258"/>
      <c r="Y48" s="1258"/>
      <c r="Z48" s="1258"/>
      <c r="AA48" s="1275"/>
      <c r="AB48" s="1257"/>
      <c r="AC48" s="1258"/>
      <c r="AD48" s="1258"/>
      <c r="AE48" s="1258"/>
      <c r="AF48" s="1275"/>
      <c r="AG48" s="1257"/>
      <c r="AH48" s="1258"/>
      <c r="AI48" s="1258"/>
      <c r="AJ48" s="1258"/>
      <c r="AK48" s="1275"/>
      <c r="AL48" s="1257"/>
      <c r="AM48" s="1258"/>
      <c r="AN48" s="1258"/>
      <c r="AO48" s="1258"/>
      <c r="AP48" s="1275"/>
      <c r="AQ48" s="1257"/>
      <c r="AR48" s="1258"/>
      <c r="AS48" s="1258"/>
      <c r="AT48" s="1258"/>
      <c r="AU48" s="1275"/>
      <c r="AV48" s="1257"/>
      <c r="AW48" s="1258"/>
      <c r="AX48" s="1258"/>
      <c r="AY48" s="1258"/>
      <c r="AZ48" s="1259"/>
    </row>
    <row r="49" spans="1:52" ht="39.75" customHeight="1" x14ac:dyDescent="0.25">
      <c r="A49" s="289"/>
      <c r="B49" s="1260" t="s">
        <v>514</v>
      </c>
      <c r="C49" s="1302"/>
      <c r="D49" s="1302"/>
      <c r="E49" s="1302"/>
      <c r="F49" s="1302"/>
      <c r="G49" s="1302"/>
      <c r="H49" s="1302"/>
      <c r="I49" s="1302"/>
      <c r="J49" s="1302"/>
      <c r="K49" s="1302"/>
      <c r="L49" s="1302"/>
      <c r="M49" s="1302"/>
      <c r="N49" s="1302"/>
      <c r="O49" s="1302"/>
      <c r="P49" s="1302"/>
      <c r="Q49" s="1302"/>
      <c r="R49" s="1302"/>
      <c r="S49" s="1302"/>
      <c r="T49" s="1303"/>
      <c r="U49" s="1232" t="s">
        <v>133</v>
      </c>
      <c r="V49" s="1234"/>
      <c r="W49" s="1257" t="s">
        <v>24</v>
      </c>
      <c r="X49" s="1258"/>
      <c r="Y49" s="1258"/>
      <c r="Z49" s="1258"/>
      <c r="AA49" s="1275"/>
      <c r="AB49" s="1257" t="s">
        <v>24</v>
      </c>
      <c r="AC49" s="1258"/>
      <c r="AD49" s="1258"/>
      <c r="AE49" s="1258"/>
      <c r="AF49" s="1275"/>
      <c r="AG49" s="1257" t="s">
        <v>24</v>
      </c>
      <c r="AH49" s="1258"/>
      <c r="AI49" s="1258"/>
      <c r="AJ49" s="1258"/>
      <c r="AK49" s="1275"/>
      <c r="AL49" s="1257"/>
      <c r="AM49" s="1258"/>
      <c r="AN49" s="1258"/>
      <c r="AO49" s="1258"/>
      <c r="AP49" s="1275"/>
      <c r="AQ49" s="1257"/>
      <c r="AR49" s="1258"/>
      <c r="AS49" s="1258"/>
      <c r="AT49" s="1258"/>
      <c r="AU49" s="1275"/>
      <c r="AV49" s="1257"/>
      <c r="AW49" s="1258"/>
      <c r="AX49" s="1258"/>
      <c r="AY49" s="1258"/>
      <c r="AZ49" s="1259"/>
    </row>
    <row r="50" spans="1:52" ht="32.1" customHeight="1" x14ac:dyDescent="0.25">
      <c r="A50" s="289"/>
      <c r="B50" s="1262" t="s">
        <v>682</v>
      </c>
      <c r="C50" s="1263"/>
      <c r="D50" s="1263"/>
      <c r="E50" s="1263"/>
      <c r="F50" s="1263"/>
      <c r="G50" s="1263"/>
      <c r="H50" s="1263"/>
      <c r="I50" s="1263"/>
      <c r="J50" s="1263"/>
      <c r="K50" s="1263"/>
      <c r="L50" s="1263"/>
      <c r="M50" s="1263"/>
      <c r="N50" s="1263"/>
      <c r="O50" s="1263"/>
      <c r="P50" s="1263"/>
      <c r="Q50" s="1263"/>
      <c r="R50" s="1263"/>
      <c r="S50" s="1263"/>
      <c r="T50" s="1264"/>
      <c r="U50" s="1232" t="s">
        <v>134</v>
      </c>
      <c r="V50" s="1234"/>
      <c r="W50" s="1257"/>
      <c r="X50" s="1258"/>
      <c r="Y50" s="1258"/>
      <c r="Z50" s="1258"/>
      <c r="AA50" s="1275"/>
      <c r="AB50" s="1257"/>
      <c r="AC50" s="1258"/>
      <c r="AD50" s="1258"/>
      <c r="AE50" s="1258"/>
      <c r="AF50" s="1275"/>
      <c r="AG50" s="1257"/>
      <c r="AH50" s="1258"/>
      <c r="AI50" s="1258"/>
      <c r="AJ50" s="1258"/>
      <c r="AK50" s="1275"/>
      <c r="AL50" s="1257"/>
      <c r="AM50" s="1258"/>
      <c r="AN50" s="1258"/>
      <c r="AO50" s="1258"/>
      <c r="AP50" s="1275"/>
      <c r="AQ50" s="1257"/>
      <c r="AR50" s="1258"/>
      <c r="AS50" s="1258"/>
      <c r="AT50" s="1258"/>
      <c r="AU50" s="1275"/>
      <c r="AV50" s="1257"/>
      <c r="AW50" s="1258"/>
      <c r="AX50" s="1258"/>
      <c r="AY50" s="1258"/>
      <c r="AZ50" s="1259"/>
    </row>
    <row r="51" spans="1:52" s="500" customFormat="1" ht="15.75" customHeight="1" x14ac:dyDescent="0.25">
      <c r="A51" s="499"/>
      <c r="B51" s="507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1"/>
      <c r="U51" s="501"/>
      <c r="V51" s="502"/>
      <c r="W51" s="503"/>
      <c r="X51" s="504"/>
      <c r="Y51" s="504"/>
      <c r="Z51" s="504"/>
      <c r="AA51" s="505"/>
      <c r="AB51" s="503"/>
      <c r="AC51" s="504"/>
      <c r="AD51" s="504"/>
      <c r="AE51" s="504"/>
      <c r="AF51" s="505"/>
      <c r="AG51" s="503"/>
      <c r="AH51" s="504"/>
      <c r="AI51" s="504"/>
      <c r="AJ51" s="504"/>
      <c r="AK51" s="505"/>
      <c r="AL51" s="503"/>
      <c r="AM51" s="504"/>
      <c r="AN51" s="504"/>
      <c r="AO51" s="504"/>
      <c r="AP51" s="505"/>
      <c r="AQ51" s="503"/>
      <c r="AR51" s="504"/>
      <c r="AS51" s="504"/>
      <c r="AT51" s="504"/>
      <c r="AU51" s="505"/>
      <c r="AV51" s="503"/>
      <c r="AW51" s="504"/>
      <c r="AX51" s="504"/>
      <c r="AY51" s="504"/>
      <c r="AZ51" s="506"/>
    </row>
    <row r="52" spans="1:52" ht="29.25" customHeight="1" x14ac:dyDescent="0.25">
      <c r="A52" s="289"/>
      <c r="B52" s="1321" t="s">
        <v>29</v>
      </c>
      <c r="C52" s="1322"/>
      <c r="D52" s="1322"/>
      <c r="E52" s="1322"/>
      <c r="F52" s="1322"/>
      <c r="G52" s="1322"/>
      <c r="H52" s="1322"/>
      <c r="I52" s="1322"/>
      <c r="J52" s="1322"/>
      <c r="K52" s="1322"/>
      <c r="L52" s="1322"/>
      <c r="M52" s="1322"/>
      <c r="N52" s="1322"/>
      <c r="O52" s="1322"/>
      <c r="P52" s="1322"/>
      <c r="Q52" s="1322"/>
      <c r="R52" s="1322"/>
      <c r="S52" s="1322"/>
      <c r="T52" s="1323"/>
      <c r="U52" s="1232" t="s">
        <v>135</v>
      </c>
      <c r="V52" s="1234"/>
      <c r="W52" s="1257" t="s">
        <v>24</v>
      </c>
      <c r="X52" s="1258"/>
      <c r="Y52" s="1258"/>
      <c r="Z52" s="1258"/>
      <c r="AA52" s="1275"/>
      <c r="AB52" s="1257" t="s">
        <v>24</v>
      </c>
      <c r="AC52" s="1258"/>
      <c r="AD52" s="1258"/>
      <c r="AE52" s="1258"/>
      <c r="AF52" s="1275"/>
      <c r="AG52" s="1257" t="s">
        <v>24</v>
      </c>
      <c r="AH52" s="1258"/>
      <c r="AI52" s="1258"/>
      <c r="AJ52" s="1258"/>
      <c r="AK52" s="1275"/>
      <c r="AL52" s="1257"/>
      <c r="AM52" s="1258"/>
      <c r="AN52" s="1258"/>
      <c r="AO52" s="1258"/>
      <c r="AP52" s="1275"/>
      <c r="AQ52" s="1257"/>
      <c r="AR52" s="1258"/>
      <c r="AS52" s="1258"/>
      <c r="AT52" s="1258"/>
      <c r="AU52" s="1275"/>
      <c r="AV52" s="1257"/>
      <c r="AW52" s="1258"/>
      <c r="AX52" s="1258"/>
      <c r="AY52" s="1258"/>
      <c r="AZ52" s="1259"/>
    </row>
    <row r="53" spans="1:52" ht="41.25" customHeight="1" x14ac:dyDescent="0.25">
      <c r="A53" s="289"/>
      <c r="B53" s="1260" t="s">
        <v>117</v>
      </c>
      <c r="C53" s="1302"/>
      <c r="D53" s="1302"/>
      <c r="E53" s="1302"/>
      <c r="F53" s="1302"/>
      <c r="G53" s="1302"/>
      <c r="H53" s="1302"/>
      <c r="I53" s="1302"/>
      <c r="J53" s="1302"/>
      <c r="K53" s="1302"/>
      <c r="L53" s="1302"/>
      <c r="M53" s="1302"/>
      <c r="N53" s="1302"/>
      <c r="O53" s="1302"/>
      <c r="P53" s="1302"/>
      <c r="Q53" s="1302"/>
      <c r="R53" s="1302"/>
      <c r="S53" s="1302"/>
      <c r="T53" s="1303"/>
      <c r="U53" s="1232" t="s">
        <v>136</v>
      </c>
      <c r="V53" s="1234"/>
      <c r="W53" s="1257"/>
      <c r="X53" s="1258"/>
      <c r="Y53" s="1258"/>
      <c r="Z53" s="1258"/>
      <c r="AA53" s="1275"/>
      <c r="AB53" s="1257"/>
      <c r="AC53" s="1258"/>
      <c r="AD53" s="1258"/>
      <c r="AE53" s="1258"/>
      <c r="AF53" s="1275"/>
      <c r="AG53" s="1257"/>
      <c r="AH53" s="1258"/>
      <c r="AI53" s="1258"/>
      <c r="AJ53" s="1258"/>
      <c r="AK53" s="1275"/>
      <c r="AL53" s="1257">
        <f>32504070.66*5.1%</f>
        <v>1657707.6036599998</v>
      </c>
      <c r="AM53" s="1258"/>
      <c r="AN53" s="1258"/>
      <c r="AO53" s="1258"/>
      <c r="AP53" s="1275"/>
      <c r="AQ53" s="1257">
        <f t="shared" ref="AQ53" si="4">32504070.66*5.1%</f>
        <v>1657707.6036599998</v>
      </c>
      <c r="AR53" s="1258"/>
      <c r="AS53" s="1258"/>
      <c r="AT53" s="1258"/>
      <c r="AU53" s="1275"/>
      <c r="AV53" s="1257">
        <f t="shared" ref="AV53" si="5">32504070.66*5.1%</f>
        <v>1657707.6036599998</v>
      </c>
      <c r="AW53" s="1258"/>
      <c r="AX53" s="1258"/>
      <c r="AY53" s="1258"/>
      <c r="AZ53" s="1275"/>
    </row>
    <row r="54" spans="1:52" ht="27.75" customHeight="1" x14ac:dyDescent="0.25">
      <c r="A54" s="289"/>
      <c r="B54" s="1260" t="s">
        <v>515</v>
      </c>
      <c r="C54" s="1302"/>
      <c r="D54" s="1302"/>
      <c r="E54" s="1302"/>
      <c r="F54" s="1302"/>
      <c r="G54" s="1302"/>
      <c r="H54" s="1302"/>
      <c r="I54" s="1302"/>
      <c r="J54" s="1302"/>
      <c r="K54" s="1302"/>
      <c r="L54" s="1302"/>
      <c r="M54" s="1302"/>
      <c r="N54" s="1302"/>
      <c r="O54" s="1302"/>
      <c r="P54" s="1302"/>
      <c r="Q54" s="1302"/>
      <c r="R54" s="1302"/>
      <c r="S54" s="1302"/>
      <c r="T54" s="1303"/>
      <c r="U54" s="1232" t="s">
        <v>137</v>
      </c>
      <c r="V54" s="1234"/>
      <c r="W54" s="1257" t="s">
        <v>24</v>
      </c>
      <c r="X54" s="1258"/>
      <c r="Y54" s="1258"/>
      <c r="Z54" s="1258"/>
      <c r="AA54" s="1275"/>
      <c r="AB54" s="1257" t="s">
        <v>24</v>
      </c>
      <c r="AC54" s="1258"/>
      <c r="AD54" s="1258"/>
      <c r="AE54" s="1258"/>
      <c r="AF54" s="1275"/>
      <c r="AG54" s="1257" t="s">
        <v>24</v>
      </c>
      <c r="AH54" s="1258"/>
      <c r="AI54" s="1258"/>
      <c r="AJ54" s="1258"/>
      <c r="AK54" s="1275"/>
      <c r="AL54" s="1257"/>
      <c r="AM54" s="1258"/>
      <c r="AN54" s="1258"/>
      <c r="AO54" s="1258"/>
      <c r="AP54" s="1275"/>
      <c r="AQ54" s="1257"/>
      <c r="AR54" s="1258"/>
      <c r="AS54" s="1258"/>
      <c r="AT54" s="1258"/>
      <c r="AU54" s="1275"/>
      <c r="AV54" s="1257"/>
      <c r="AW54" s="1258"/>
      <c r="AX54" s="1258"/>
      <c r="AY54" s="1258"/>
      <c r="AZ54" s="1259"/>
    </row>
    <row r="55" spans="1:52" ht="32.1" customHeight="1" x14ac:dyDescent="0.25">
      <c r="A55" s="289"/>
      <c r="B55" s="1265" t="s">
        <v>682</v>
      </c>
      <c r="C55" s="1266"/>
      <c r="D55" s="1266"/>
      <c r="E55" s="1266"/>
      <c r="F55" s="1266"/>
      <c r="G55" s="1266"/>
      <c r="H55" s="1266"/>
      <c r="I55" s="1266"/>
      <c r="J55" s="1266"/>
      <c r="K55" s="1266"/>
      <c r="L55" s="1266"/>
      <c r="M55" s="1266"/>
      <c r="N55" s="1266"/>
      <c r="O55" s="1266"/>
      <c r="P55" s="1266"/>
      <c r="Q55" s="1266"/>
      <c r="R55" s="1266"/>
      <c r="S55" s="1266"/>
      <c r="T55" s="1267"/>
      <c r="U55" s="1232" t="s">
        <v>138</v>
      </c>
      <c r="V55" s="1234"/>
      <c r="W55" s="1257"/>
      <c r="X55" s="1258"/>
      <c r="Y55" s="1258"/>
      <c r="Z55" s="1258"/>
      <c r="AA55" s="1275"/>
      <c r="AB55" s="1257"/>
      <c r="AC55" s="1258"/>
      <c r="AD55" s="1258"/>
      <c r="AE55" s="1258"/>
      <c r="AF55" s="1275"/>
      <c r="AG55" s="1257"/>
      <c r="AH55" s="1258"/>
      <c r="AI55" s="1258"/>
      <c r="AJ55" s="1258"/>
      <c r="AK55" s="1275"/>
      <c r="AL55" s="1257"/>
      <c r="AM55" s="1258"/>
      <c r="AN55" s="1258"/>
      <c r="AO55" s="1258"/>
      <c r="AP55" s="1275"/>
      <c r="AQ55" s="1257"/>
      <c r="AR55" s="1258"/>
      <c r="AS55" s="1258"/>
      <c r="AT55" s="1258"/>
      <c r="AU55" s="1275"/>
      <c r="AV55" s="1257"/>
      <c r="AW55" s="1258"/>
      <c r="AX55" s="1258"/>
      <c r="AY55" s="1258"/>
      <c r="AZ55" s="1259"/>
    </row>
    <row r="56" spans="1:52" s="500" customFormat="1" ht="17.25" customHeight="1" x14ac:dyDescent="0.25">
      <c r="A56" s="499"/>
      <c r="B56" s="1279"/>
      <c r="C56" s="1279"/>
      <c r="D56" s="753"/>
      <c r="E56" s="753"/>
      <c r="F56" s="753"/>
      <c r="G56" s="753"/>
      <c r="H56" s="753"/>
      <c r="I56" s="753"/>
      <c r="J56" s="753"/>
      <c r="K56" s="753"/>
      <c r="L56" s="753"/>
      <c r="M56" s="753"/>
      <c r="N56" s="753"/>
      <c r="O56" s="753"/>
      <c r="P56" s="753"/>
      <c r="Q56" s="753"/>
      <c r="R56" s="753"/>
      <c r="S56" s="753"/>
      <c r="T56" s="1329"/>
      <c r="U56" s="1331"/>
      <c r="V56" s="1332"/>
      <c r="W56" s="1305"/>
      <c r="X56" s="1306"/>
      <c r="Y56" s="1306"/>
      <c r="Z56" s="1306"/>
      <c r="AA56" s="1308"/>
      <c r="AB56" s="1305"/>
      <c r="AC56" s="1306"/>
      <c r="AD56" s="1306"/>
      <c r="AE56" s="1306"/>
      <c r="AF56" s="1308"/>
      <c r="AG56" s="1305"/>
      <c r="AH56" s="1306"/>
      <c r="AI56" s="1306"/>
      <c r="AJ56" s="1306"/>
      <c r="AK56" s="1308"/>
      <c r="AL56" s="1305"/>
      <c r="AM56" s="1306"/>
      <c r="AN56" s="1306"/>
      <c r="AO56" s="1306"/>
      <c r="AP56" s="1308"/>
      <c r="AQ56" s="1305"/>
      <c r="AR56" s="1306"/>
      <c r="AS56" s="1306"/>
      <c r="AT56" s="1306"/>
      <c r="AU56" s="1308"/>
      <c r="AV56" s="1305"/>
      <c r="AW56" s="1306"/>
      <c r="AX56" s="1306"/>
      <c r="AY56" s="1306"/>
      <c r="AZ56" s="1307"/>
    </row>
    <row r="57" spans="1:52" s="500" customFormat="1" ht="17.25" customHeight="1" x14ac:dyDescent="0.25">
      <c r="A57" s="499"/>
      <c r="B57" s="668"/>
      <c r="C57" s="668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252"/>
      <c r="V57" s="252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</row>
    <row r="58" spans="1:52" s="500" customFormat="1" ht="30" customHeight="1" x14ac:dyDescent="0.25">
      <c r="A58" s="499"/>
      <c r="B58" s="1324" t="s">
        <v>2</v>
      </c>
      <c r="C58" s="1330"/>
      <c r="D58" s="1330"/>
      <c r="E58" s="1330"/>
      <c r="F58" s="1330"/>
      <c r="G58" s="1330"/>
      <c r="H58" s="1330"/>
      <c r="I58" s="1330"/>
      <c r="J58" s="1330"/>
      <c r="K58" s="1330"/>
      <c r="L58" s="1330"/>
      <c r="M58" s="1330"/>
      <c r="N58" s="1330"/>
      <c r="O58" s="1330"/>
      <c r="P58" s="1330"/>
      <c r="Q58" s="1330"/>
      <c r="R58" s="1330"/>
      <c r="S58" s="1330"/>
      <c r="T58" s="1330"/>
      <c r="U58" s="1324" t="s">
        <v>3</v>
      </c>
      <c r="V58" s="1324"/>
      <c r="W58" s="1324" t="s">
        <v>278</v>
      </c>
      <c r="X58" s="1324"/>
      <c r="Y58" s="1324"/>
      <c r="Z58" s="1324"/>
      <c r="AA58" s="1324"/>
      <c r="AB58" s="1324"/>
      <c r="AC58" s="1324"/>
      <c r="AD58" s="1324"/>
      <c r="AE58" s="1324"/>
      <c r="AF58" s="1324"/>
      <c r="AG58" s="1324"/>
      <c r="AH58" s="1324"/>
      <c r="AI58" s="1324"/>
      <c r="AJ58" s="1324"/>
      <c r="AK58" s="1324"/>
      <c r="AL58" s="1324" t="s">
        <v>25</v>
      </c>
      <c r="AM58" s="1324"/>
      <c r="AN58" s="1324"/>
      <c r="AO58" s="1324"/>
      <c r="AP58" s="1324"/>
      <c r="AQ58" s="1324"/>
      <c r="AR58" s="1324"/>
      <c r="AS58" s="1324"/>
      <c r="AT58" s="1324"/>
      <c r="AU58" s="1324"/>
      <c r="AV58" s="1324"/>
      <c r="AW58" s="1324"/>
      <c r="AX58" s="1324"/>
      <c r="AY58" s="1324"/>
      <c r="AZ58" s="1325"/>
    </row>
    <row r="59" spans="1:52" s="500" customFormat="1" ht="60" customHeight="1" x14ac:dyDescent="0.25">
      <c r="A59" s="499"/>
      <c r="B59" s="1330"/>
      <c r="C59" s="1330"/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0"/>
      <c r="O59" s="1330"/>
      <c r="P59" s="1330"/>
      <c r="Q59" s="1330"/>
      <c r="R59" s="1330"/>
      <c r="S59" s="1330"/>
      <c r="T59" s="1330"/>
      <c r="U59" s="1324"/>
      <c r="V59" s="1324"/>
      <c r="W59" s="1324" t="s">
        <v>272</v>
      </c>
      <c r="X59" s="1324"/>
      <c r="Y59" s="1324"/>
      <c r="Z59" s="1324"/>
      <c r="AA59" s="1324"/>
      <c r="AB59" s="1324" t="s">
        <v>149</v>
      </c>
      <c r="AC59" s="1324"/>
      <c r="AD59" s="1324"/>
      <c r="AE59" s="1324"/>
      <c r="AF59" s="1324"/>
      <c r="AG59" s="1324" t="s">
        <v>150</v>
      </c>
      <c r="AH59" s="1324"/>
      <c r="AI59" s="1324"/>
      <c r="AJ59" s="1324"/>
      <c r="AK59" s="1324"/>
      <c r="AL59" s="1278" t="s">
        <v>1012</v>
      </c>
      <c r="AM59" s="1279"/>
      <c r="AN59" s="1279"/>
      <c r="AO59" s="1279"/>
      <c r="AP59" s="1280"/>
      <c r="AQ59" s="1278" t="s">
        <v>1013</v>
      </c>
      <c r="AR59" s="1279"/>
      <c r="AS59" s="1279"/>
      <c r="AT59" s="1279"/>
      <c r="AU59" s="1280"/>
      <c r="AV59" s="1278" t="s">
        <v>1014</v>
      </c>
      <c r="AW59" s="1279"/>
      <c r="AX59" s="1279"/>
      <c r="AY59" s="1279"/>
      <c r="AZ59" s="1279"/>
    </row>
    <row r="60" spans="1:52" s="500" customFormat="1" ht="14.25" customHeight="1" thickBot="1" x14ac:dyDescent="0.3">
      <c r="A60" s="499"/>
      <c r="B60" s="1272">
        <v>1</v>
      </c>
      <c r="C60" s="1273"/>
      <c r="D60" s="1273"/>
      <c r="E60" s="1273"/>
      <c r="F60" s="1273"/>
      <c r="G60" s="1273"/>
      <c r="H60" s="1273"/>
      <c r="I60" s="1273"/>
      <c r="J60" s="1273"/>
      <c r="K60" s="1273"/>
      <c r="L60" s="1273"/>
      <c r="M60" s="1273"/>
      <c r="N60" s="1273"/>
      <c r="O60" s="1273"/>
      <c r="P60" s="1273"/>
      <c r="Q60" s="1273"/>
      <c r="R60" s="1273"/>
      <c r="S60" s="1273"/>
      <c r="T60" s="1274"/>
      <c r="U60" s="1270">
        <v>2</v>
      </c>
      <c r="V60" s="1271"/>
      <c r="W60" s="1270">
        <v>3</v>
      </c>
      <c r="X60" s="1277"/>
      <c r="Y60" s="1277"/>
      <c r="Z60" s="1277"/>
      <c r="AA60" s="1271"/>
      <c r="AB60" s="1270">
        <v>4</v>
      </c>
      <c r="AC60" s="1277"/>
      <c r="AD60" s="1277"/>
      <c r="AE60" s="1277"/>
      <c r="AF60" s="1271"/>
      <c r="AG60" s="1270">
        <v>5</v>
      </c>
      <c r="AH60" s="1277"/>
      <c r="AI60" s="1277"/>
      <c r="AJ60" s="1277"/>
      <c r="AK60" s="1271"/>
      <c r="AL60" s="1270">
        <v>6</v>
      </c>
      <c r="AM60" s="1277"/>
      <c r="AN60" s="1277"/>
      <c r="AO60" s="1277"/>
      <c r="AP60" s="1271"/>
      <c r="AQ60" s="1270">
        <v>7</v>
      </c>
      <c r="AR60" s="1277"/>
      <c r="AS60" s="1277"/>
      <c r="AT60" s="1277"/>
      <c r="AU60" s="1271"/>
      <c r="AV60" s="1270">
        <v>8</v>
      </c>
      <c r="AW60" s="1277"/>
      <c r="AX60" s="1277"/>
      <c r="AY60" s="1277"/>
      <c r="AZ60" s="1277"/>
    </row>
    <row r="61" spans="1:52" ht="50.25" customHeight="1" x14ac:dyDescent="0.25">
      <c r="A61" s="289"/>
      <c r="B61" s="1326" t="s">
        <v>145</v>
      </c>
      <c r="C61" s="1327"/>
      <c r="D61" s="1327"/>
      <c r="E61" s="1327"/>
      <c r="F61" s="1327"/>
      <c r="G61" s="1327"/>
      <c r="H61" s="1327"/>
      <c r="I61" s="1327"/>
      <c r="J61" s="1327"/>
      <c r="K61" s="1327"/>
      <c r="L61" s="1327"/>
      <c r="M61" s="1327"/>
      <c r="N61" s="1327"/>
      <c r="O61" s="1327"/>
      <c r="P61" s="1327"/>
      <c r="Q61" s="1327"/>
      <c r="R61" s="1327"/>
      <c r="S61" s="1327"/>
      <c r="T61" s="1328"/>
      <c r="U61" s="1149" t="s">
        <v>139</v>
      </c>
      <c r="V61" s="1151"/>
      <c r="W61" s="1293"/>
      <c r="X61" s="1294"/>
      <c r="Y61" s="1294"/>
      <c r="Z61" s="1294"/>
      <c r="AA61" s="1295"/>
      <c r="AB61" s="1293"/>
      <c r="AC61" s="1294"/>
      <c r="AD61" s="1294"/>
      <c r="AE61" s="1294"/>
      <c r="AF61" s="1295"/>
      <c r="AG61" s="1293"/>
      <c r="AH61" s="1294"/>
      <c r="AI61" s="1294"/>
      <c r="AJ61" s="1294"/>
      <c r="AK61" s="1295"/>
      <c r="AL61" s="1293"/>
      <c r="AM61" s="1294"/>
      <c r="AN61" s="1294"/>
      <c r="AO61" s="1294"/>
      <c r="AP61" s="1295"/>
      <c r="AQ61" s="1293"/>
      <c r="AR61" s="1294"/>
      <c r="AS61" s="1294"/>
      <c r="AT61" s="1294"/>
      <c r="AU61" s="1295"/>
      <c r="AV61" s="1293"/>
      <c r="AW61" s="1294"/>
      <c r="AX61" s="1294"/>
      <c r="AY61" s="1294"/>
      <c r="AZ61" s="1304"/>
    </row>
    <row r="62" spans="1:52" ht="51" customHeight="1" x14ac:dyDescent="0.25">
      <c r="A62" s="289"/>
      <c r="B62" s="1260" t="s">
        <v>146</v>
      </c>
      <c r="C62" s="1302"/>
      <c r="D62" s="1302"/>
      <c r="E62" s="1302"/>
      <c r="F62" s="1302"/>
      <c r="G62" s="1302"/>
      <c r="H62" s="1302"/>
      <c r="I62" s="1302"/>
      <c r="J62" s="1302"/>
      <c r="K62" s="1302"/>
      <c r="L62" s="1302"/>
      <c r="M62" s="1302"/>
      <c r="N62" s="1302"/>
      <c r="O62" s="1302"/>
      <c r="P62" s="1302"/>
      <c r="Q62" s="1302"/>
      <c r="R62" s="1302"/>
      <c r="S62" s="1302"/>
      <c r="T62" s="1303"/>
      <c r="U62" s="1232" t="s">
        <v>140</v>
      </c>
      <c r="V62" s="1234"/>
      <c r="W62" s="1257" t="s">
        <v>156</v>
      </c>
      <c r="X62" s="1258"/>
      <c r="Y62" s="1258"/>
      <c r="Z62" s="1258"/>
      <c r="AA62" s="1275"/>
      <c r="AB62" s="1257"/>
      <c r="AC62" s="1258"/>
      <c r="AD62" s="1258"/>
      <c r="AE62" s="1258"/>
      <c r="AF62" s="1275"/>
      <c r="AG62" s="1257"/>
      <c r="AH62" s="1258"/>
      <c r="AI62" s="1258"/>
      <c r="AJ62" s="1258"/>
      <c r="AK62" s="1275"/>
      <c r="AL62" s="1257">
        <f>(32504070.66*0.2%)</f>
        <v>65008.141320000002</v>
      </c>
      <c r="AM62" s="1258"/>
      <c r="AN62" s="1258"/>
      <c r="AO62" s="1258"/>
      <c r="AP62" s="1275"/>
      <c r="AQ62" s="1257">
        <f t="shared" ref="AQ62" si="6">(32504070.66*0.2%)</f>
        <v>65008.141320000002</v>
      </c>
      <c r="AR62" s="1258"/>
      <c r="AS62" s="1258"/>
      <c r="AT62" s="1258"/>
      <c r="AU62" s="1275"/>
      <c r="AV62" s="1257">
        <f t="shared" ref="AV62" si="7">(32504070.66*0.2%)</f>
        <v>65008.141320000002</v>
      </c>
      <c r="AW62" s="1258"/>
      <c r="AX62" s="1258"/>
      <c r="AY62" s="1258"/>
      <c r="AZ62" s="1275"/>
    </row>
    <row r="63" spans="1:52" ht="42.75" customHeight="1" x14ac:dyDescent="0.25">
      <c r="A63" s="289"/>
      <c r="B63" s="1260" t="s">
        <v>683</v>
      </c>
      <c r="C63" s="1302"/>
      <c r="D63" s="1302"/>
      <c r="E63" s="1302"/>
      <c r="F63" s="1302"/>
      <c r="G63" s="1302"/>
      <c r="H63" s="1302"/>
      <c r="I63" s="1302"/>
      <c r="J63" s="1302"/>
      <c r="K63" s="1302"/>
      <c r="L63" s="1302"/>
      <c r="M63" s="1302"/>
      <c r="N63" s="1302"/>
      <c r="O63" s="1302"/>
      <c r="P63" s="1302"/>
      <c r="Q63" s="1302"/>
      <c r="R63" s="1302"/>
      <c r="S63" s="1302"/>
      <c r="T63" s="1303"/>
      <c r="U63" s="1232" t="s">
        <v>141</v>
      </c>
      <c r="V63" s="1234"/>
      <c r="W63" s="1257"/>
      <c r="X63" s="1258"/>
      <c r="Y63" s="1258"/>
      <c r="Z63" s="1258"/>
      <c r="AA63" s="1275"/>
      <c r="AB63" s="1257"/>
      <c r="AC63" s="1258"/>
      <c r="AD63" s="1258"/>
      <c r="AE63" s="1258"/>
      <c r="AF63" s="1275"/>
      <c r="AG63" s="1257"/>
      <c r="AH63" s="1258"/>
      <c r="AI63" s="1258"/>
      <c r="AJ63" s="1258"/>
      <c r="AK63" s="1275"/>
      <c r="AL63" s="1257"/>
      <c r="AM63" s="1258"/>
      <c r="AN63" s="1258"/>
      <c r="AO63" s="1258"/>
      <c r="AP63" s="1275"/>
      <c r="AQ63" s="1257"/>
      <c r="AR63" s="1258"/>
      <c r="AS63" s="1258"/>
      <c r="AT63" s="1258"/>
      <c r="AU63" s="1275"/>
      <c r="AV63" s="1257"/>
      <c r="AW63" s="1258"/>
      <c r="AX63" s="1258"/>
      <c r="AY63" s="1258"/>
      <c r="AZ63" s="1259"/>
    </row>
    <row r="64" spans="1:52" ht="27" customHeight="1" x14ac:dyDescent="0.25">
      <c r="A64" s="289"/>
      <c r="B64" s="1321" t="s">
        <v>202</v>
      </c>
      <c r="C64" s="1322"/>
      <c r="D64" s="1322"/>
      <c r="E64" s="1322"/>
      <c r="F64" s="1322"/>
      <c r="G64" s="1322"/>
      <c r="H64" s="1322"/>
      <c r="I64" s="1322"/>
      <c r="J64" s="1322"/>
      <c r="K64" s="1322"/>
      <c r="L64" s="1322"/>
      <c r="M64" s="1322"/>
      <c r="N64" s="1322"/>
      <c r="O64" s="1322"/>
      <c r="P64" s="1322"/>
      <c r="Q64" s="1322"/>
      <c r="R64" s="1322"/>
      <c r="S64" s="1322"/>
      <c r="T64" s="1323"/>
      <c r="U64" s="1232" t="s">
        <v>153</v>
      </c>
      <c r="V64" s="1234"/>
      <c r="W64" s="1257" t="s">
        <v>24</v>
      </c>
      <c r="X64" s="1258"/>
      <c r="Y64" s="1258"/>
      <c r="Z64" s="1258"/>
      <c r="AA64" s="1275"/>
      <c r="AB64" s="1257" t="s">
        <v>24</v>
      </c>
      <c r="AC64" s="1258"/>
      <c r="AD64" s="1258"/>
      <c r="AE64" s="1258"/>
      <c r="AF64" s="1275"/>
      <c r="AG64" s="1257" t="s">
        <v>24</v>
      </c>
      <c r="AH64" s="1258"/>
      <c r="AI64" s="1258"/>
      <c r="AJ64" s="1258"/>
      <c r="AK64" s="1275"/>
      <c r="AL64" s="1257"/>
      <c r="AM64" s="1258"/>
      <c r="AN64" s="1258"/>
      <c r="AO64" s="1258"/>
      <c r="AP64" s="1275"/>
      <c r="AQ64" s="1257"/>
      <c r="AR64" s="1258"/>
      <c r="AS64" s="1258"/>
      <c r="AT64" s="1258"/>
      <c r="AU64" s="1275"/>
      <c r="AV64" s="1257"/>
      <c r="AW64" s="1258"/>
      <c r="AX64" s="1258"/>
      <c r="AY64" s="1258"/>
      <c r="AZ64" s="1259"/>
    </row>
    <row r="65" spans="1:59" ht="27" customHeight="1" x14ac:dyDescent="0.25">
      <c r="A65" s="289"/>
      <c r="B65" s="1260" t="s">
        <v>31</v>
      </c>
      <c r="C65" s="1302"/>
      <c r="D65" s="1302"/>
      <c r="E65" s="1302"/>
      <c r="F65" s="1302"/>
      <c r="G65" s="1302"/>
      <c r="H65" s="1302"/>
      <c r="I65" s="1302"/>
      <c r="J65" s="1302"/>
      <c r="K65" s="1302"/>
      <c r="L65" s="1302"/>
      <c r="M65" s="1302"/>
      <c r="N65" s="1302"/>
      <c r="O65" s="1302"/>
      <c r="P65" s="1302"/>
      <c r="Q65" s="1302"/>
      <c r="R65" s="1302"/>
      <c r="S65" s="1302"/>
      <c r="T65" s="1303"/>
      <c r="U65" s="1232" t="s">
        <v>154</v>
      </c>
      <c r="V65" s="1234"/>
      <c r="W65" s="1257" t="s">
        <v>24</v>
      </c>
      <c r="X65" s="1258"/>
      <c r="Y65" s="1258"/>
      <c r="Z65" s="1258"/>
      <c r="AA65" s="1275"/>
      <c r="AB65" s="1257" t="s">
        <v>24</v>
      </c>
      <c r="AC65" s="1258"/>
      <c r="AD65" s="1258"/>
      <c r="AE65" s="1258"/>
      <c r="AF65" s="1275"/>
      <c r="AG65" s="1257" t="s">
        <v>24</v>
      </c>
      <c r="AH65" s="1258"/>
      <c r="AI65" s="1258"/>
      <c r="AJ65" s="1258"/>
      <c r="AK65" s="1275"/>
      <c r="AL65" s="1257"/>
      <c r="AM65" s="1258"/>
      <c r="AN65" s="1258"/>
      <c r="AO65" s="1258"/>
      <c r="AP65" s="1275"/>
      <c r="AQ65" s="1257"/>
      <c r="AR65" s="1258"/>
      <c r="AS65" s="1258"/>
      <c r="AT65" s="1258"/>
      <c r="AU65" s="1275"/>
      <c r="AV65" s="1257"/>
      <c r="AW65" s="1258"/>
      <c r="AX65" s="1258"/>
      <c r="AY65" s="1258"/>
      <c r="AZ65" s="1259"/>
    </row>
    <row r="66" spans="1:59" ht="27" customHeight="1" x14ac:dyDescent="0.25">
      <c r="A66" s="289"/>
      <c r="B66" s="1260" t="s">
        <v>32</v>
      </c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3"/>
      <c r="U66" s="1232" t="s">
        <v>155</v>
      </c>
      <c r="V66" s="1234"/>
      <c r="W66" s="1257" t="s">
        <v>24</v>
      </c>
      <c r="X66" s="1258"/>
      <c r="Y66" s="1258"/>
      <c r="Z66" s="1258"/>
      <c r="AA66" s="1275"/>
      <c r="AB66" s="1257" t="s">
        <v>24</v>
      </c>
      <c r="AC66" s="1258"/>
      <c r="AD66" s="1258"/>
      <c r="AE66" s="1258"/>
      <c r="AF66" s="1275"/>
      <c r="AG66" s="1257" t="s">
        <v>24</v>
      </c>
      <c r="AH66" s="1258"/>
      <c r="AI66" s="1258"/>
      <c r="AJ66" s="1258"/>
      <c r="AK66" s="1275"/>
      <c r="AL66" s="1257"/>
      <c r="AM66" s="1258"/>
      <c r="AN66" s="1258"/>
      <c r="AO66" s="1258"/>
      <c r="AP66" s="1275"/>
      <c r="AQ66" s="1257"/>
      <c r="AR66" s="1258"/>
      <c r="AS66" s="1258"/>
      <c r="AT66" s="1258"/>
      <c r="AU66" s="1275"/>
      <c r="AV66" s="1257"/>
      <c r="AW66" s="1258"/>
      <c r="AX66" s="1258"/>
      <c r="AY66" s="1258"/>
      <c r="AZ66" s="1259"/>
    </row>
    <row r="67" spans="1:59" ht="18" customHeight="1" thickBot="1" x14ac:dyDescent="0.3">
      <c r="A67" s="289"/>
      <c r="B67" s="1312" t="s">
        <v>64</v>
      </c>
      <c r="C67" s="1312"/>
      <c r="D67" s="1312"/>
      <c r="E67" s="1312"/>
      <c r="F67" s="1312"/>
      <c r="G67" s="1312"/>
      <c r="H67" s="1312"/>
      <c r="I67" s="1312"/>
      <c r="J67" s="1312"/>
      <c r="K67" s="1312"/>
      <c r="L67" s="1312"/>
      <c r="M67" s="1312"/>
      <c r="N67" s="1312"/>
      <c r="O67" s="1312"/>
      <c r="P67" s="1312"/>
      <c r="Q67" s="1312"/>
      <c r="R67" s="1312"/>
      <c r="S67" s="1312"/>
      <c r="T67" s="1312"/>
      <c r="U67" s="1250" t="s">
        <v>142</v>
      </c>
      <c r="V67" s="1252"/>
      <c r="W67" s="1283" t="s">
        <v>24</v>
      </c>
      <c r="X67" s="1284"/>
      <c r="Y67" s="1284"/>
      <c r="Z67" s="1284"/>
      <c r="AA67" s="1286"/>
      <c r="AB67" s="1283" t="s">
        <v>24</v>
      </c>
      <c r="AC67" s="1284"/>
      <c r="AD67" s="1284"/>
      <c r="AE67" s="1284"/>
      <c r="AF67" s="1286"/>
      <c r="AG67" s="1283" t="s">
        <v>24</v>
      </c>
      <c r="AH67" s="1284"/>
      <c r="AI67" s="1284"/>
      <c r="AJ67" s="1284"/>
      <c r="AK67" s="1286"/>
      <c r="AL67" s="1313">
        <f>AL33+AL47+AL62+AL53</f>
        <v>9816229.3393200003</v>
      </c>
      <c r="AM67" s="1314"/>
      <c r="AN67" s="1314"/>
      <c r="AO67" s="1314"/>
      <c r="AP67" s="1315"/>
      <c r="AQ67" s="1313">
        <f>AQ33+AQ47+AQ62+AQ53</f>
        <v>9816229.3393200003</v>
      </c>
      <c r="AR67" s="1314"/>
      <c r="AS67" s="1314"/>
      <c r="AT67" s="1314"/>
      <c r="AU67" s="1315"/>
      <c r="AV67" s="1313">
        <f>AQ67</f>
        <v>9816229.3393200003</v>
      </c>
      <c r="AW67" s="1314"/>
      <c r="AX67" s="1314"/>
      <c r="AY67" s="1314"/>
      <c r="AZ67" s="1316"/>
      <c r="BG67" s="720">
        <f>AC78-AL67</f>
        <v>6.7999958992004395E-4</v>
      </c>
    </row>
    <row r="68" spans="1:59" s="44" customFormat="1" ht="13.5" customHeight="1" x14ac:dyDescent="0.25">
      <c r="A68" s="228"/>
      <c r="B68" s="670"/>
      <c r="C68" s="670"/>
      <c r="D68" s="670"/>
      <c r="E68" s="670"/>
      <c r="F68" s="670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561"/>
      <c r="T68" s="561"/>
      <c r="U68" s="654"/>
      <c r="V68" s="654"/>
      <c r="W68" s="654"/>
      <c r="X68" s="654"/>
      <c r="Y68" s="654"/>
      <c r="Z68" s="654"/>
      <c r="AA68" s="654"/>
      <c r="AB68" s="654"/>
      <c r="AC68" s="562"/>
      <c r="AD68" s="562"/>
      <c r="AE68" s="562"/>
      <c r="AF68" s="562"/>
      <c r="AG68" s="562"/>
      <c r="AH68" s="562"/>
      <c r="AI68" s="562"/>
      <c r="AJ68" s="562"/>
      <c r="AK68" s="656"/>
      <c r="AL68" s="656"/>
      <c r="AM68" s="656"/>
      <c r="AN68" s="656"/>
      <c r="AO68" s="656"/>
      <c r="AP68" s="656"/>
      <c r="AQ68" s="656"/>
      <c r="AR68" s="656"/>
      <c r="AS68" s="656"/>
      <c r="AT68" s="656"/>
      <c r="AU68" s="656"/>
      <c r="AV68" s="656"/>
      <c r="AW68" s="656"/>
      <c r="AX68" s="656"/>
      <c r="AY68" s="656"/>
      <c r="AZ68" s="656"/>
    </row>
    <row r="69" spans="1:59" s="44" customFormat="1" ht="26.25" customHeight="1" x14ac:dyDescent="0.25">
      <c r="A69" s="230"/>
      <c r="B69" s="1317" t="s">
        <v>647</v>
      </c>
      <c r="C69" s="1318"/>
      <c r="D69" s="1318"/>
      <c r="E69" s="1318"/>
      <c r="F69" s="1318"/>
      <c r="G69" s="1318"/>
      <c r="H69" s="1318"/>
      <c r="I69" s="1318"/>
      <c r="J69" s="1318"/>
      <c r="K69" s="1318"/>
      <c r="L69" s="1318"/>
      <c r="M69" s="1318"/>
      <c r="N69" s="1318"/>
      <c r="O69" s="1318"/>
      <c r="P69" s="1318"/>
      <c r="Q69" s="1318"/>
      <c r="R69" s="1318"/>
      <c r="S69" s="1318"/>
      <c r="T69" s="1318"/>
      <c r="U69" s="1318"/>
      <c r="V69" s="1318"/>
      <c r="W69" s="1318"/>
      <c r="X69" s="1318"/>
      <c r="Y69" s="1318"/>
      <c r="Z69" s="1318"/>
      <c r="AA69" s="1318"/>
      <c r="AB69" s="1318"/>
      <c r="AC69" s="1318"/>
      <c r="AD69" s="1318"/>
      <c r="AE69" s="1318"/>
      <c r="AF69" s="1318"/>
      <c r="AG69" s="1318"/>
      <c r="AH69" s="1318"/>
      <c r="AI69" s="1318"/>
      <c r="AJ69" s="1318"/>
      <c r="AK69" s="1318"/>
      <c r="AL69" s="1318"/>
      <c r="AM69" s="1318"/>
      <c r="AN69" s="1318"/>
      <c r="AO69" s="1318"/>
      <c r="AP69" s="1318"/>
      <c r="AQ69" s="1318"/>
      <c r="AR69" s="1318"/>
      <c r="AS69" s="1318"/>
      <c r="AT69" s="1318"/>
      <c r="AU69" s="1318"/>
      <c r="AV69" s="1318"/>
      <c r="AW69" s="1318"/>
      <c r="AX69" s="1318"/>
      <c r="AY69" s="1318"/>
      <c r="AZ69" s="1318"/>
      <c r="BA69" s="84"/>
    </row>
    <row r="70" spans="1:59" s="44" customFormat="1" ht="40.5" customHeight="1" x14ac:dyDescent="0.25">
      <c r="A70" s="230"/>
      <c r="B70" s="1311" t="s">
        <v>684</v>
      </c>
      <c r="C70" s="1311"/>
      <c r="D70" s="1311"/>
      <c r="E70" s="1311"/>
      <c r="F70" s="1311"/>
      <c r="G70" s="1311"/>
      <c r="H70" s="1311"/>
      <c r="I70" s="1311"/>
      <c r="J70" s="1311"/>
      <c r="K70" s="1311"/>
      <c r="L70" s="1311"/>
      <c r="M70" s="1311"/>
      <c r="N70" s="1311"/>
      <c r="O70" s="1311"/>
      <c r="P70" s="1311"/>
      <c r="Q70" s="1311"/>
      <c r="R70" s="1311"/>
      <c r="S70" s="1311"/>
      <c r="T70" s="1311"/>
      <c r="U70" s="1311"/>
      <c r="V70" s="1311"/>
      <c r="W70" s="1311"/>
      <c r="X70" s="1311"/>
      <c r="Y70" s="1311"/>
      <c r="Z70" s="1311"/>
      <c r="AA70" s="1311"/>
      <c r="AB70" s="1311"/>
      <c r="AC70" s="1311"/>
      <c r="AD70" s="1311"/>
      <c r="AE70" s="1311"/>
      <c r="AF70" s="1311"/>
      <c r="AG70" s="1311"/>
      <c r="AH70" s="1311"/>
      <c r="AI70" s="1311"/>
      <c r="AJ70" s="1311"/>
      <c r="AK70" s="1311"/>
      <c r="AL70" s="1311"/>
      <c r="AM70" s="1311"/>
      <c r="AN70" s="1311"/>
      <c r="AO70" s="1311"/>
      <c r="AP70" s="1311"/>
      <c r="AQ70" s="1311"/>
      <c r="AR70" s="1311"/>
      <c r="AS70" s="1311"/>
      <c r="AT70" s="1311"/>
      <c r="AU70" s="1311"/>
      <c r="AV70" s="1311"/>
      <c r="AW70" s="1311"/>
      <c r="AX70" s="1311"/>
      <c r="AY70" s="1311"/>
      <c r="AZ70" s="1311"/>
      <c r="BA70" s="84"/>
    </row>
    <row r="71" spans="1:59" s="44" customFormat="1" ht="11.25" customHeight="1" x14ac:dyDescent="0.25">
      <c r="A71" s="230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432"/>
      <c r="AE71" s="432"/>
      <c r="AF71" s="432"/>
      <c r="AG71" s="432"/>
      <c r="AH71" s="432"/>
      <c r="AI71" s="432"/>
      <c r="AJ71" s="432"/>
      <c r="AK71" s="432"/>
      <c r="AL71" s="432"/>
      <c r="AM71" s="432"/>
      <c r="AN71" s="432"/>
      <c r="AO71" s="432"/>
      <c r="AP71" s="432"/>
      <c r="AQ71" s="432"/>
      <c r="AR71" s="432"/>
      <c r="AS71" s="432"/>
      <c r="AT71" s="432"/>
      <c r="AU71" s="432"/>
      <c r="AV71" s="432"/>
      <c r="AW71" s="432"/>
      <c r="AX71" s="432"/>
      <c r="AY71" s="432"/>
      <c r="AZ71" s="432"/>
      <c r="BA71" s="84"/>
    </row>
    <row r="72" spans="1:59" s="44" customFormat="1" ht="15" customHeight="1" x14ac:dyDescent="0.25">
      <c r="A72" s="430"/>
      <c r="B72" s="1310" t="s">
        <v>685</v>
      </c>
      <c r="C72" s="1310"/>
      <c r="D72" s="1310"/>
      <c r="E72" s="1310"/>
      <c r="F72" s="1310"/>
      <c r="G72" s="1310"/>
      <c r="H72" s="1310"/>
      <c r="I72" s="1310"/>
      <c r="J72" s="1310"/>
      <c r="K72" s="1310"/>
      <c r="L72" s="1310"/>
      <c r="M72" s="1310"/>
      <c r="N72" s="1310"/>
      <c r="O72" s="1310"/>
      <c r="P72" s="1310"/>
      <c r="Q72" s="1310"/>
      <c r="R72" s="1310"/>
      <c r="S72" s="1310"/>
      <c r="T72" s="1310"/>
      <c r="U72" s="1310"/>
      <c r="V72" s="1310"/>
      <c r="W72" s="1310"/>
      <c r="X72" s="1310"/>
      <c r="Y72" s="1310"/>
      <c r="Z72" s="1310"/>
      <c r="AA72" s="1310"/>
      <c r="AB72" s="1310"/>
      <c r="AC72" s="1310"/>
      <c r="AD72" s="1310"/>
      <c r="AE72" s="1310"/>
      <c r="AF72" s="1310"/>
      <c r="AG72" s="1310"/>
      <c r="AH72" s="1310"/>
      <c r="AI72" s="1310"/>
      <c r="AJ72" s="1310"/>
      <c r="AK72" s="1310"/>
      <c r="AL72" s="1310"/>
      <c r="AM72" s="1310"/>
      <c r="AN72" s="1310"/>
      <c r="AO72" s="1310"/>
      <c r="AP72" s="1310"/>
      <c r="AQ72" s="1310"/>
      <c r="AR72" s="1310"/>
      <c r="AS72" s="1310"/>
      <c r="AT72" s="1310"/>
      <c r="AU72" s="1310"/>
      <c r="AV72" s="1310"/>
      <c r="AW72" s="1310"/>
      <c r="AX72" s="1310"/>
      <c r="AY72" s="1310"/>
      <c r="AZ72" s="1310"/>
      <c r="BA72" s="84"/>
    </row>
    <row r="73" spans="1:59" s="44" customFormat="1" ht="12.75" customHeight="1" x14ac:dyDescent="0.25">
      <c r="A73" s="430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84"/>
    </row>
    <row r="74" spans="1:59" s="44" customFormat="1" ht="14.25" customHeight="1" x14ac:dyDescent="0.25">
      <c r="A74" s="430"/>
      <c r="B74" s="875" t="s">
        <v>2</v>
      </c>
      <c r="C74" s="894"/>
      <c r="D74" s="894"/>
      <c r="E74" s="894"/>
      <c r="F74" s="894"/>
      <c r="G74" s="894"/>
      <c r="H74" s="894"/>
      <c r="I74" s="894"/>
      <c r="J74" s="894"/>
      <c r="K74" s="894"/>
      <c r="L74" s="894"/>
      <c r="M74" s="894"/>
      <c r="N74" s="894"/>
      <c r="O74" s="894"/>
      <c r="P74" s="894"/>
      <c r="Q74" s="894"/>
      <c r="R74" s="894"/>
      <c r="S74" s="894"/>
      <c r="T74" s="894"/>
      <c r="U74" s="894"/>
      <c r="V74" s="894"/>
      <c r="W74" s="897" t="s">
        <v>502</v>
      </c>
      <c r="X74" s="878"/>
      <c r="Y74" s="879"/>
      <c r="Z74" s="878" t="s">
        <v>33</v>
      </c>
      <c r="AA74" s="878"/>
      <c r="AB74" s="879"/>
      <c r="AC74" s="873" t="s">
        <v>99</v>
      </c>
      <c r="AD74" s="874"/>
      <c r="AE74" s="874"/>
      <c r="AF74" s="874"/>
      <c r="AG74" s="874"/>
      <c r="AH74" s="874"/>
      <c r="AI74" s="874"/>
      <c r="AJ74" s="874"/>
      <c r="AK74" s="874"/>
      <c r="AL74" s="874"/>
      <c r="AM74" s="874"/>
      <c r="AN74" s="874"/>
      <c r="AO74" s="874"/>
      <c r="AP74" s="874"/>
      <c r="AQ74" s="874"/>
      <c r="AR74" s="874"/>
      <c r="AS74" s="874"/>
      <c r="AT74" s="874"/>
      <c r="AU74" s="874"/>
      <c r="AV74" s="874"/>
      <c r="AW74" s="874"/>
      <c r="AX74" s="874"/>
      <c r="AY74" s="874"/>
      <c r="AZ74" s="874"/>
      <c r="BA74" s="84"/>
    </row>
    <row r="75" spans="1:59" s="44" customFormat="1" ht="23.25" customHeight="1" x14ac:dyDescent="0.25">
      <c r="A75" s="430"/>
      <c r="B75" s="875"/>
      <c r="C75" s="894"/>
      <c r="D75" s="894"/>
      <c r="E75" s="894"/>
      <c r="F75" s="894"/>
      <c r="G75" s="894"/>
      <c r="H75" s="894"/>
      <c r="I75" s="894"/>
      <c r="J75" s="894"/>
      <c r="K75" s="894"/>
      <c r="L75" s="894"/>
      <c r="M75" s="894"/>
      <c r="N75" s="894"/>
      <c r="O75" s="894"/>
      <c r="P75" s="894"/>
      <c r="Q75" s="894"/>
      <c r="R75" s="894"/>
      <c r="S75" s="894"/>
      <c r="T75" s="894"/>
      <c r="U75" s="894"/>
      <c r="V75" s="894"/>
      <c r="W75" s="898"/>
      <c r="X75" s="880"/>
      <c r="Y75" s="881"/>
      <c r="Z75" s="880"/>
      <c r="AA75" s="880"/>
      <c r="AB75" s="881"/>
      <c r="AC75" s="897" t="s">
        <v>1000</v>
      </c>
      <c r="AD75" s="878"/>
      <c r="AE75" s="878"/>
      <c r="AF75" s="878"/>
      <c r="AG75" s="878"/>
      <c r="AH75" s="878"/>
      <c r="AI75" s="878"/>
      <c r="AJ75" s="879"/>
      <c r="AK75" s="894" t="s">
        <v>1001</v>
      </c>
      <c r="AL75" s="894"/>
      <c r="AM75" s="894"/>
      <c r="AN75" s="894"/>
      <c r="AO75" s="894"/>
      <c r="AP75" s="894"/>
      <c r="AQ75" s="894"/>
      <c r="AR75" s="894"/>
      <c r="AS75" s="878" t="s">
        <v>1002</v>
      </c>
      <c r="AT75" s="878"/>
      <c r="AU75" s="878"/>
      <c r="AV75" s="878"/>
      <c r="AW75" s="878"/>
      <c r="AX75" s="878"/>
      <c r="AY75" s="878"/>
      <c r="AZ75" s="878"/>
      <c r="BA75" s="84"/>
    </row>
    <row r="76" spans="1:59" s="44" customFormat="1" ht="18.75" customHeight="1" x14ac:dyDescent="0.25">
      <c r="A76" s="430"/>
      <c r="B76" s="875"/>
      <c r="C76" s="894"/>
      <c r="D76" s="894"/>
      <c r="E76" s="894"/>
      <c r="F76" s="894"/>
      <c r="G76" s="894"/>
      <c r="H76" s="894"/>
      <c r="I76" s="894"/>
      <c r="J76" s="894"/>
      <c r="K76" s="894"/>
      <c r="L76" s="894"/>
      <c r="M76" s="894"/>
      <c r="N76" s="894"/>
      <c r="O76" s="894"/>
      <c r="P76" s="894"/>
      <c r="Q76" s="894"/>
      <c r="R76" s="894"/>
      <c r="S76" s="894"/>
      <c r="T76" s="894"/>
      <c r="U76" s="894"/>
      <c r="V76" s="894"/>
      <c r="W76" s="899"/>
      <c r="X76" s="882"/>
      <c r="Y76" s="883"/>
      <c r="Z76" s="882"/>
      <c r="AA76" s="882"/>
      <c r="AB76" s="883"/>
      <c r="AC76" s="899"/>
      <c r="AD76" s="882"/>
      <c r="AE76" s="882"/>
      <c r="AF76" s="882"/>
      <c r="AG76" s="882"/>
      <c r="AH76" s="882"/>
      <c r="AI76" s="882"/>
      <c r="AJ76" s="883"/>
      <c r="AK76" s="894"/>
      <c r="AL76" s="894"/>
      <c r="AM76" s="894"/>
      <c r="AN76" s="894"/>
      <c r="AO76" s="894"/>
      <c r="AP76" s="894"/>
      <c r="AQ76" s="894"/>
      <c r="AR76" s="894"/>
      <c r="AS76" s="882"/>
      <c r="AT76" s="882"/>
      <c r="AU76" s="882"/>
      <c r="AV76" s="882"/>
      <c r="AW76" s="882"/>
      <c r="AX76" s="882"/>
      <c r="AY76" s="882"/>
      <c r="AZ76" s="882"/>
      <c r="BA76" s="84"/>
    </row>
    <row r="77" spans="1:59" s="44" customFormat="1" ht="15.75" customHeight="1" thickBot="1" x14ac:dyDescent="0.3">
      <c r="A77" s="348"/>
      <c r="B77" s="885">
        <v>1</v>
      </c>
      <c r="C77" s="900"/>
      <c r="D77" s="900"/>
      <c r="E77" s="900"/>
      <c r="F77" s="900"/>
      <c r="G77" s="900"/>
      <c r="H77" s="900"/>
      <c r="I77" s="900"/>
      <c r="J77" s="900"/>
      <c r="K77" s="900"/>
      <c r="L77" s="900"/>
      <c r="M77" s="900"/>
      <c r="N77" s="900"/>
      <c r="O77" s="900"/>
      <c r="P77" s="900"/>
      <c r="Q77" s="900"/>
      <c r="R77" s="900"/>
      <c r="S77" s="900"/>
      <c r="T77" s="900"/>
      <c r="U77" s="900"/>
      <c r="V77" s="900"/>
      <c r="W77" s="954" t="s">
        <v>36</v>
      </c>
      <c r="X77" s="886"/>
      <c r="Y77" s="887"/>
      <c r="Z77" s="886" t="s">
        <v>7</v>
      </c>
      <c r="AA77" s="886"/>
      <c r="AB77" s="887"/>
      <c r="AC77" s="954" t="s">
        <v>8</v>
      </c>
      <c r="AD77" s="886"/>
      <c r="AE77" s="886"/>
      <c r="AF77" s="886"/>
      <c r="AG77" s="886"/>
      <c r="AH77" s="886"/>
      <c r="AI77" s="886"/>
      <c r="AJ77" s="887"/>
      <c r="AK77" s="954" t="s">
        <v>9</v>
      </c>
      <c r="AL77" s="886"/>
      <c r="AM77" s="886"/>
      <c r="AN77" s="886"/>
      <c r="AO77" s="886"/>
      <c r="AP77" s="886"/>
      <c r="AQ77" s="886"/>
      <c r="AR77" s="887"/>
      <c r="AS77" s="954" t="s">
        <v>10</v>
      </c>
      <c r="AT77" s="886"/>
      <c r="AU77" s="886"/>
      <c r="AV77" s="886"/>
      <c r="AW77" s="886"/>
      <c r="AX77" s="886"/>
      <c r="AY77" s="886"/>
      <c r="AZ77" s="886"/>
      <c r="BA77" s="84"/>
    </row>
    <row r="78" spans="1:59" s="44" customFormat="1" ht="18" customHeight="1" x14ac:dyDescent="0.25">
      <c r="A78" s="430"/>
      <c r="B78" s="948" t="s">
        <v>971</v>
      </c>
      <c r="C78" s="949"/>
      <c r="D78" s="949"/>
      <c r="E78" s="949"/>
      <c r="F78" s="949"/>
      <c r="G78" s="949"/>
      <c r="H78" s="949"/>
      <c r="I78" s="949"/>
      <c r="J78" s="949"/>
      <c r="K78" s="949"/>
      <c r="L78" s="949"/>
      <c r="M78" s="949"/>
      <c r="N78" s="949"/>
      <c r="O78" s="949"/>
      <c r="P78" s="949"/>
      <c r="Q78" s="949"/>
      <c r="R78" s="949"/>
      <c r="S78" s="949"/>
      <c r="T78" s="949"/>
      <c r="U78" s="949"/>
      <c r="V78" s="950"/>
      <c r="W78" s="867"/>
      <c r="X78" s="868"/>
      <c r="Y78" s="868"/>
      <c r="Z78" s="951" t="s">
        <v>21</v>
      </c>
      <c r="AA78" s="868"/>
      <c r="AB78" s="952"/>
      <c r="AC78" s="869">
        <f>AL32</f>
        <v>9816229.3399999999</v>
      </c>
      <c r="AD78" s="870"/>
      <c r="AE78" s="870"/>
      <c r="AF78" s="870"/>
      <c r="AG78" s="870"/>
      <c r="AH78" s="870"/>
      <c r="AI78" s="870"/>
      <c r="AJ78" s="871"/>
      <c r="AK78" s="869">
        <f>AK20</f>
        <v>9816229.3399999999</v>
      </c>
      <c r="AL78" s="870"/>
      <c r="AM78" s="870"/>
      <c r="AN78" s="870"/>
      <c r="AO78" s="870"/>
      <c r="AP78" s="870"/>
      <c r="AQ78" s="870"/>
      <c r="AR78" s="871"/>
      <c r="AS78" s="869">
        <f>AK78</f>
        <v>9816229.3399999999</v>
      </c>
      <c r="AT78" s="870"/>
      <c r="AU78" s="870"/>
      <c r="AV78" s="870"/>
      <c r="AW78" s="870"/>
      <c r="AX78" s="870"/>
      <c r="AY78" s="870"/>
      <c r="AZ78" s="872"/>
      <c r="BA78" s="84"/>
    </row>
    <row r="79" spans="1:59" s="44" customFormat="1" ht="18" customHeight="1" x14ac:dyDescent="0.25">
      <c r="A79" s="430"/>
      <c r="B79" s="875"/>
      <c r="C79" s="894"/>
      <c r="D79" s="894"/>
      <c r="E79" s="894"/>
      <c r="F79" s="894"/>
      <c r="G79" s="894"/>
      <c r="H79" s="894"/>
      <c r="I79" s="894"/>
      <c r="J79" s="894"/>
      <c r="K79" s="894"/>
      <c r="L79" s="894"/>
      <c r="M79" s="894"/>
      <c r="N79" s="894"/>
      <c r="O79" s="894"/>
      <c r="P79" s="894"/>
      <c r="Q79" s="894"/>
      <c r="R79" s="894"/>
      <c r="S79" s="894"/>
      <c r="T79" s="894"/>
      <c r="U79" s="894"/>
      <c r="V79" s="873"/>
      <c r="W79" s="895"/>
      <c r="X79" s="874"/>
      <c r="Y79" s="874"/>
      <c r="Z79" s="896" t="s">
        <v>22</v>
      </c>
      <c r="AA79" s="856"/>
      <c r="AB79" s="857"/>
      <c r="AC79" s="873"/>
      <c r="AD79" s="874"/>
      <c r="AE79" s="874"/>
      <c r="AF79" s="874"/>
      <c r="AG79" s="874"/>
      <c r="AH79" s="874"/>
      <c r="AI79" s="874"/>
      <c r="AJ79" s="875"/>
      <c r="AK79" s="873"/>
      <c r="AL79" s="874"/>
      <c r="AM79" s="874"/>
      <c r="AN79" s="874"/>
      <c r="AO79" s="874"/>
      <c r="AP79" s="874"/>
      <c r="AQ79" s="874"/>
      <c r="AR79" s="875"/>
      <c r="AS79" s="873"/>
      <c r="AT79" s="874"/>
      <c r="AU79" s="874"/>
      <c r="AV79" s="874"/>
      <c r="AW79" s="874"/>
      <c r="AX79" s="874"/>
      <c r="AY79" s="874"/>
      <c r="AZ79" s="876"/>
      <c r="BA79" s="84"/>
    </row>
    <row r="80" spans="1:59" s="44" customFormat="1" ht="20.25" customHeight="1" thickBot="1" x14ac:dyDescent="0.3">
      <c r="A80" s="430"/>
      <c r="B80" s="948"/>
      <c r="C80" s="949"/>
      <c r="D80" s="949"/>
      <c r="E80" s="949"/>
      <c r="F80" s="949"/>
      <c r="G80" s="949"/>
      <c r="H80" s="949"/>
      <c r="I80" s="949"/>
      <c r="J80" s="949"/>
      <c r="K80" s="949"/>
      <c r="L80" s="949"/>
      <c r="M80" s="949"/>
      <c r="N80" s="949"/>
      <c r="O80" s="949"/>
      <c r="P80" s="949"/>
      <c r="Q80" s="949"/>
      <c r="R80" s="949"/>
      <c r="S80" s="949"/>
      <c r="T80" s="949"/>
      <c r="U80" s="949"/>
      <c r="V80" s="950"/>
      <c r="W80" s="955"/>
      <c r="X80" s="956"/>
      <c r="Y80" s="956"/>
      <c r="Z80" s="957"/>
      <c r="AA80" s="859"/>
      <c r="AB80" s="860"/>
      <c r="AC80" s="861"/>
      <c r="AD80" s="862"/>
      <c r="AE80" s="862"/>
      <c r="AF80" s="862"/>
      <c r="AG80" s="862"/>
      <c r="AH80" s="862"/>
      <c r="AI80" s="862"/>
      <c r="AJ80" s="863"/>
      <c r="AK80" s="861"/>
      <c r="AL80" s="862"/>
      <c r="AM80" s="862"/>
      <c r="AN80" s="862"/>
      <c r="AO80" s="862"/>
      <c r="AP80" s="862"/>
      <c r="AQ80" s="862"/>
      <c r="AR80" s="863"/>
      <c r="AS80" s="861"/>
      <c r="AT80" s="862"/>
      <c r="AU80" s="862"/>
      <c r="AV80" s="862"/>
      <c r="AW80" s="862"/>
      <c r="AX80" s="862"/>
      <c r="AY80" s="862"/>
      <c r="AZ80" s="864"/>
      <c r="BA80" s="84"/>
    </row>
    <row r="81" spans="1:53" s="44" customFormat="1" ht="23.25" customHeight="1" x14ac:dyDescent="0.25">
      <c r="A81" s="430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3"/>
      <c r="P81" s="473"/>
      <c r="Q81" s="248"/>
      <c r="R81" s="248"/>
      <c r="S81" s="248"/>
      <c r="T81" s="248"/>
      <c r="U81" s="248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30"/>
      <c r="B82" s="1309" t="s">
        <v>908</v>
      </c>
      <c r="C82" s="1309"/>
      <c r="D82" s="1309"/>
      <c r="E82" s="1309"/>
      <c r="F82" s="1309"/>
      <c r="G82" s="1309"/>
      <c r="H82" s="1309"/>
      <c r="I82" s="1309"/>
      <c r="J82" s="1309"/>
      <c r="K82" s="1309"/>
      <c r="L82" s="1309"/>
      <c r="M82" s="1309"/>
      <c r="N82" s="1309"/>
      <c r="O82" s="1309"/>
      <c r="P82" s="1309"/>
      <c r="Q82" s="1309"/>
      <c r="R82" s="1309"/>
      <c r="S82" s="1309"/>
      <c r="T82" s="1309"/>
      <c r="U82" s="1309"/>
      <c r="V82" s="1309"/>
      <c r="W82" s="1309"/>
      <c r="X82" s="1309"/>
      <c r="Y82" s="1309"/>
      <c r="Z82" s="1309"/>
      <c r="AA82" s="1309"/>
      <c r="AB82" s="1309"/>
      <c r="AC82" s="1309"/>
      <c r="AD82" s="1309"/>
      <c r="AE82" s="1309"/>
      <c r="AF82" s="1309"/>
      <c r="AG82" s="1309"/>
      <c r="AH82" s="1309"/>
      <c r="AI82" s="1309"/>
      <c r="AJ82" s="1309"/>
      <c r="AK82" s="1309"/>
      <c r="AL82" s="1309"/>
      <c r="AM82" s="1309"/>
      <c r="AN82" s="1309"/>
      <c r="AO82" s="1309"/>
      <c r="AP82" s="1309"/>
      <c r="AQ82" s="1309"/>
      <c r="AR82" s="1309"/>
      <c r="AS82" s="1309"/>
      <c r="AT82" s="1309"/>
      <c r="AU82" s="1309"/>
      <c r="AV82" s="1309"/>
      <c r="AW82" s="1309"/>
      <c r="AX82" s="1309"/>
      <c r="AY82" s="1309"/>
      <c r="AZ82" s="1309"/>
      <c r="BA82" s="84"/>
    </row>
    <row r="83" spans="1:53" s="44" customFormat="1" ht="18.75" customHeight="1" x14ac:dyDescent="0.25">
      <c r="A83" s="230"/>
      <c r="B83" s="432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  <c r="AC83" s="432"/>
      <c r="AD83" s="432"/>
      <c r="AE83" s="432"/>
      <c r="AF83" s="432"/>
      <c r="AG83" s="432"/>
      <c r="AH83" s="432"/>
      <c r="AI83" s="432"/>
      <c r="AJ83" s="432"/>
      <c r="AK83" s="432"/>
      <c r="AL83" s="432"/>
      <c r="AM83" s="432"/>
      <c r="AN83" s="432"/>
      <c r="AO83" s="432"/>
      <c r="AP83" s="432"/>
      <c r="AQ83" s="432"/>
      <c r="AR83" s="432"/>
      <c r="AS83" s="432"/>
      <c r="AT83" s="432"/>
      <c r="AU83" s="432"/>
      <c r="AV83" s="432"/>
      <c r="AW83" s="432"/>
      <c r="AX83" s="432"/>
      <c r="AY83" s="432"/>
      <c r="AZ83" s="432"/>
      <c r="BA83" s="84"/>
    </row>
    <row r="84" spans="1:53" s="45" customFormat="1" ht="15" customHeight="1" x14ac:dyDescent="0.25">
      <c r="B84" s="1058" t="s">
        <v>686</v>
      </c>
      <c r="C84" s="1058"/>
      <c r="D84" s="1058"/>
      <c r="E84" s="1058"/>
      <c r="F84" s="1058"/>
      <c r="G84" s="1058"/>
      <c r="H84" s="1058"/>
      <c r="I84" s="1058"/>
      <c r="J84" s="1058"/>
      <c r="K84" s="1058"/>
      <c r="L84" s="1058"/>
      <c r="M84" s="1058"/>
      <c r="N84" s="1058"/>
      <c r="O84" s="1058"/>
      <c r="P84" s="1058"/>
      <c r="Q84" s="1058"/>
      <c r="R84" s="1058"/>
      <c r="S84" s="1058"/>
      <c r="T84" s="1058"/>
      <c r="U84" s="1058"/>
      <c r="V84" s="1058"/>
      <c r="W84" s="1058"/>
      <c r="X84" s="1058"/>
      <c r="Y84" s="1058"/>
      <c r="Z84" s="1058"/>
      <c r="AA84" s="1058"/>
      <c r="AB84" s="1058"/>
      <c r="AC84" s="1058"/>
      <c r="AD84" s="1058"/>
      <c r="AE84" s="1058"/>
      <c r="AF84" s="1058"/>
      <c r="AG84" s="1058"/>
      <c r="AH84" s="1058"/>
      <c r="AI84" s="1058"/>
      <c r="AJ84" s="1058"/>
      <c r="AK84" s="1058"/>
      <c r="AL84" s="1058"/>
      <c r="AM84" s="1058"/>
      <c r="AN84" s="1058"/>
      <c r="AO84" s="1058"/>
      <c r="AP84" s="1058"/>
      <c r="AQ84" s="1058"/>
      <c r="AR84" s="1058"/>
      <c r="AS84" s="1058"/>
      <c r="AT84" s="1058"/>
      <c r="AU84" s="1058"/>
      <c r="AV84" s="1058"/>
      <c r="AW84" s="1058"/>
      <c r="AX84" s="1058"/>
      <c r="AY84" s="1058"/>
      <c r="AZ84" s="1058"/>
    </row>
    <row r="85" spans="1:53" s="45" customFormat="1" ht="15" customHeight="1" x14ac:dyDescent="0.25"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</row>
    <row r="86" spans="1:53" s="45" customFormat="1" ht="15" customHeight="1" x14ac:dyDescent="0.25">
      <c r="B86" s="878" t="s">
        <v>2</v>
      </c>
      <c r="C86" s="878"/>
      <c r="D86" s="878"/>
      <c r="E86" s="878"/>
      <c r="F86" s="878"/>
      <c r="G86" s="878"/>
      <c r="H86" s="878"/>
      <c r="I86" s="878"/>
      <c r="J86" s="878"/>
      <c r="K86" s="878"/>
      <c r="L86" s="878"/>
      <c r="M86" s="878"/>
      <c r="N86" s="878"/>
      <c r="O86" s="878"/>
      <c r="P86" s="878"/>
      <c r="Q86" s="878"/>
      <c r="R86" s="878"/>
      <c r="S86" s="878"/>
      <c r="T86" s="878"/>
      <c r="U86" s="878"/>
      <c r="V86" s="878"/>
      <c r="W86" s="878"/>
      <c r="X86" s="878"/>
      <c r="Y86" s="879"/>
      <c r="Z86" s="897" t="s">
        <v>33</v>
      </c>
      <c r="AA86" s="878"/>
      <c r="AB86" s="879"/>
      <c r="AC86" s="873" t="s">
        <v>99</v>
      </c>
      <c r="AD86" s="874"/>
      <c r="AE86" s="874"/>
      <c r="AF86" s="874"/>
      <c r="AG86" s="874"/>
      <c r="AH86" s="874"/>
      <c r="AI86" s="874"/>
      <c r="AJ86" s="874"/>
      <c r="AK86" s="874"/>
      <c r="AL86" s="874"/>
      <c r="AM86" s="874"/>
      <c r="AN86" s="874"/>
      <c r="AO86" s="874"/>
      <c r="AP86" s="874"/>
      <c r="AQ86" s="874"/>
      <c r="AR86" s="874"/>
      <c r="AS86" s="874"/>
      <c r="AT86" s="874"/>
      <c r="AU86" s="874"/>
      <c r="AV86" s="874"/>
      <c r="AW86" s="874"/>
      <c r="AX86" s="874"/>
      <c r="AY86" s="874"/>
      <c r="AZ86" s="874"/>
    </row>
    <row r="87" spans="1:53" s="45" customFormat="1" ht="15" customHeight="1" x14ac:dyDescent="0.25">
      <c r="B87" s="880"/>
      <c r="C87" s="880"/>
      <c r="D87" s="880"/>
      <c r="E87" s="880"/>
      <c r="F87" s="880"/>
      <c r="G87" s="880"/>
      <c r="H87" s="880"/>
      <c r="I87" s="880"/>
      <c r="J87" s="880"/>
      <c r="K87" s="880"/>
      <c r="L87" s="880"/>
      <c r="M87" s="880"/>
      <c r="N87" s="880"/>
      <c r="O87" s="880"/>
      <c r="P87" s="880"/>
      <c r="Q87" s="880"/>
      <c r="R87" s="880"/>
      <c r="S87" s="880"/>
      <c r="T87" s="880"/>
      <c r="U87" s="880"/>
      <c r="V87" s="880"/>
      <c r="W87" s="880"/>
      <c r="X87" s="880"/>
      <c r="Y87" s="881"/>
      <c r="Z87" s="898"/>
      <c r="AA87" s="880"/>
      <c r="AB87" s="881"/>
      <c r="AC87" s="897" t="s">
        <v>1000</v>
      </c>
      <c r="AD87" s="878"/>
      <c r="AE87" s="878"/>
      <c r="AF87" s="878"/>
      <c r="AG87" s="878"/>
      <c r="AH87" s="878"/>
      <c r="AI87" s="878"/>
      <c r="AJ87" s="879"/>
      <c r="AK87" s="894" t="s">
        <v>1001</v>
      </c>
      <c r="AL87" s="894"/>
      <c r="AM87" s="894"/>
      <c r="AN87" s="894"/>
      <c r="AO87" s="894"/>
      <c r="AP87" s="894"/>
      <c r="AQ87" s="894"/>
      <c r="AR87" s="894"/>
      <c r="AS87" s="878" t="s">
        <v>1002</v>
      </c>
      <c r="AT87" s="878"/>
      <c r="AU87" s="878"/>
      <c r="AV87" s="878"/>
      <c r="AW87" s="878"/>
      <c r="AX87" s="878"/>
      <c r="AY87" s="878"/>
      <c r="AZ87" s="878"/>
    </row>
    <row r="88" spans="1:53" s="45" customFormat="1" ht="23.25" customHeight="1" x14ac:dyDescent="0.25">
      <c r="B88" s="882"/>
      <c r="C88" s="882"/>
      <c r="D88" s="882"/>
      <c r="E88" s="882"/>
      <c r="F88" s="882"/>
      <c r="G88" s="882"/>
      <c r="H88" s="882"/>
      <c r="I88" s="882"/>
      <c r="J88" s="882"/>
      <c r="K88" s="882"/>
      <c r="L88" s="882"/>
      <c r="M88" s="882"/>
      <c r="N88" s="882"/>
      <c r="O88" s="882"/>
      <c r="P88" s="882"/>
      <c r="Q88" s="882"/>
      <c r="R88" s="882"/>
      <c r="S88" s="882"/>
      <c r="T88" s="882"/>
      <c r="U88" s="882"/>
      <c r="V88" s="882"/>
      <c r="W88" s="882"/>
      <c r="X88" s="882"/>
      <c r="Y88" s="883"/>
      <c r="Z88" s="899"/>
      <c r="AA88" s="882"/>
      <c r="AB88" s="883"/>
      <c r="AC88" s="899"/>
      <c r="AD88" s="882"/>
      <c r="AE88" s="882"/>
      <c r="AF88" s="882"/>
      <c r="AG88" s="882"/>
      <c r="AH88" s="882"/>
      <c r="AI88" s="882"/>
      <c r="AJ88" s="883"/>
      <c r="AK88" s="894"/>
      <c r="AL88" s="894"/>
      <c r="AM88" s="894"/>
      <c r="AN88" s="894"/>
      <c r="AO88" s="894"/>
      <c r="AP88" s="894"/>
      <c r="AQ88" s="894"/>
      <c r="AR88" s="894"/>
      <c r="AS88" s="882"/>
      <c r="AT88" s="882"/>
      <c r="AU88" s="882"/>
      <c r="AV88" s="882"/>
      <c r="AW88" s="882"/>
      <c r="AX88" s="882"/>
      <c r="AY88" s="882"/>
      <c r="AZ88" s="882"/>
    </row>
    <row r="89" spans="1:53" s="45" customFormat="1" ht="15" customHeight="1" thickBot="1" x14ac:dyDescent="0.3">
      <c r="B89" s="884">
        <v>1</v>
      </c>
      <c r="C89" s="884"/>
      <c r="D89" s="884"/>
      <c r="E89" s="884"/>
      <c r="F89" s="884"/>
      <c r="G89" s="884"/>
      <c r="H89" s="884"/>
      <c r="I89" s="884"/>
      <c r="J89" s="884"/>
      <c r="K89" s="884"/>
      <c r="L89" s="884"/>
      <c r="M89" s="884"/>
      <c r="N89" s="884"/>
      <c r="O89" s="884"/>
      <c r="P89" s="884"/>
      <c r="Q89" s="884"/>
      <c r="R89" s="884"/>
      <c r="S89" s="884"/>
      <c r="T89" s="884"/>
      <c r="U89" s="884"/>
      <c r="V89" s="884"/>
      <c r="W89" s="884"/>
      <c r="X89" s="884"/>
      <c r="Y89" s="885"/>
      <c r="Z89" s="888" t="s">
        <v>7</v>
      </c>
      <c r="AA89" s="889"/>
      <c r="AB89" s="890"/>
      <c r="AC89" s="888" t="s">
        <v>8</v>
      </c>
      <c r="AD89" s="889"/>
      <c r="AE89" s="889"/>
      <c r="AF89" s="889"/>
      <c r="AG89" s="889"/>
      <c r="AH89" s="889"/>
      <c r="AI89" s="889"/>
      <c r="AJ89" s="890"/>
      <c r="AK89" s="888" t="s">
        <v>9</v>
      </c>
      <c r="AL89" s="889"/>
      <c r="AM89" s="889"/>
      <c r="AN89" s="889"/>
      <c r="AO89" s="889"/>
      <c r="AP89" s="889"/>
      <c r="AQ89" s="889"/>
      <c r="AR89" s="890"/>
      <c r="AS89" s="888" t="s">
        <v>10</v>
      </c>
      <c r="AT89" s="889"/>
      <c r="AU89" s="889"/>
      <c r="AV89" s="889"/>
      <c r="AW89" s="889"/>
      <c r="AX89" s="889"/>
      <c r="AY89" s="889"/>
      <c r="AZ89" s="889"/>
    </row>
    <row r="90" spans="1:53" s="45" customFormat="1" ht="29.25" customHeight="1" x14ac:dyDescent="0.25">
      <c r="B90" s="865" t="s">
        <v>771</v>
      </c>
      <c r="C90" s="865"/>
      <c r="D90" s="865"/>
      <c r="E90" s="865"/>
      <c r="F90" s="865"/>
      <c r="G90" s="865"/>
      <c r="H90" s="865"/>
      <c r="I90" s="865"/>
      <c r="J90" s="865"/>
      <c r="K90" s="865"/>
      <c r="L90" s="865"/>
      <c r="M90" s="865"/>
      <c r="N90" s="865"/>
      <c r="O90" s="865"/>
      <c r="P90" s="865"/>
      <c r="Q90" s="865"/>
      <c r="R90" s="865"/>
      <c r="S90" s="865"/>
      <c r="T90" s="865"/>
      <c r="U90" s="865"/>
      <c r="V90" s="865"/>
      <c r="W90" s="865"/>
      <c r="X90" s="865"/>
      <c r="Y90" s="866"/>
      <c r="Z90" s="867" t="s">
        <v>21</v>
      </c>
      <c r="AA90" s="868"/>
      <c r="AB90" s="952"/>
      <c r="AC90" s="869">
        <f>AC78</f>
        <v>9816229.3399999999</v>
      </c>
      <c r="AD90" s="870"/>
      <c r="AE90" s="870"/>
      <c r="AF90" s="870"/>
      <c r="AG90" s="870"/>
      <c r="AH90" s="870"/>
      <c r="AI90" s="870"/>
      <c r="AJ90" s="871"/>
      <c r="AK90" s="869">
        <f>AK78</f>
        <v>9816229.3399999999</v>
      </c>
      <c r="AL90" s="870"/>
      <c r="AM90" s="870"/>
      <c r="AN90" s="870"/>
      <c r="AO90" s="870"/>
      <c r="AP90" s="870"/>
      <c r="AQ90" s="870"/>
      <c r="AR90" s="871"/>
      <c r="AS90" s="869">
        <f>AS78</f>
        <v>9816229.3399999999</v>
      </c>
      <c r="AT90" s="870"/>
      <c r="AU90" s="870"/>
      <c r="AV90" s="870"/>
      <c r="AW90" s="870"/>
      <c r="AX90" s="870"/>
      <c r="AY90" s="870"/>
      <c r="AZ90" s="872"/>
    </row>
    <row r="91" spans="1:53" s="45" customFormat="1" ht="15" customHeight="1" x14ac:dyDescent="0.25">
      <c r="B91" s="853" t="s">
        <v>765</v>
      </c>
      <c r="C91" s="853"/>
      <c r="D91" s="853"/>
      <c r="E91" s="853"/>
      <c r="F91" s="853"/>
      <c r="G91" s="853"/>
      <c r="H91" s="853"/>
      <c r="I91" s="853"/>
      <c r="J91" s="853"/>
      <c r="K91" s="853"/>
      <c r="L91" s="853"/>
      <c r="M91" s="853"/>
      <c r="N91" s="853"/>
      <c r="O91" s="853"/>
      <c r="P91" s="853"/>
      <c r="Q91" s="853"/>
      <c r="R91" s="853"/>
      <c r="S91" s="853"/>
      <c r="T91" s="853"/>
      <c r="U91" s="853"/>
      <c r="V91" s="853"/>
      <c r="W91" s="853"/>
      <c r="X91" s="853"/>
      <c r="Y91" s="854"/>
      <c r="Z91" s="832" t="s">
        <v>22</v>
      </c>
      <c r="AA91" s="833"/>
      <c r="AB91" s="834"/>
      <c r="AC91" s="873"/>
      <c r="AD91" s="874"/>
      <c r="AE91" s="874"/>
      <c r="AF91" s="874"/>
      <c r="AG91" s="874"/>
      <c r="AH91" s="874"/>
      <c r="AI91" s="874"/>
      <c r="AJ91" s="875"/>
      <c r="AK91" s="873"/>
      <c r="AL91" s="874"/>
      <c r="AM91" s="874"/>
      <c r="AN91" s="874"/>
      <c r="AO91" s="874"/>
      <c r="AP91" s="874"/>
      <c r="AQ91" s="874"/>
      <c r="AR91" s="875"/>
      <c r="AS91" s="873"/>
      <c r="AT91" s="874"/>
      <c r="AU91" s="874"/>
      <c r="AV91" s="874"/>
      <c r="AW91" s="874"/>
      <c r="AX91" s="874"/>
      <c r="AY91" s="874"/>
      <c r="AZ91" s="876"/>
    </row>
    <row r="92" spans="1:53" s="45" customFormat="1" ht="15" customHeight="1" x14ac:dyDescent="0.25">
      <c r="B92" s="853" t="s">
        <v>766</v>
      </c>
      <c r="C92" s="853"/>
      <c r="D92" s="853"/>
      <c r="E92" s="853"/>
      <c r="F92" s="853"/>
      <c r="G92" s="853"/>
      <c r="H92" s="853"/>
      <c r="I92" s="853"/>
      <c r="J92" s="853"/>
      <c r="K92" s="853"/>
      <c r="L92" s="853"/>
      <c r="M92" s="853"/>
      <c r="N92" s="853"/>
      <c r="O92" s="853"/>
      <c r="P92" s="853"/>
      <c r="Q92" s="853"/>
      <c r="R92" s="853"/>
      <c r="S92" s="853"/>
      <c r="T92" s="853"/>
      <c r="U92" s="853"/>
      <c r="V92" s="853"/>
      <c r="W92" s="853"/>
      <c r="X92" s="853"/>
      <c r="Y92" s="854"/>
      <c r="Z92" s="832" t="s">
        <v>23</v>
      </c>
      <c r="AA92" s="833"/>
      <c r="AB92" s="834"/>
      <c r="AC92" s="675"/>
      <c r="AD92" s="674"/>
      <c r="AE92" s="674"/>
      <c r="AF92" s="674"/>
      <c r="AG92" s="674"/>
      <c r="AH92" s="674"/>
      <c r="AI92" s="674"/>
      <c r="AJ92" s="676"/>
      <c r="AK92" s="675"/>
      <c r="AL92" s="674"/>
      <c r="AM92" s="674"/>
      <c r="AN92" s="674"/>
      <c r="AO92" s="674"/>
      <c r="AP92" s="674"/>
      <c r="AQ92" s="674"/>
      <c r="AR92" s="676"/>
      <c r="AS92" s="675"/>
      <c r="AT92" s="674"/>
      <c r="AU92" s="674"/>
      <c r="AV92" s="674"/>
      <c r="AW92" s="674"/>
      <c r="AX92" s="674"/>
      <c r="AY92" s="674"/>
      <c r="AZ92" s="677"/>
    </row>
    <row r="93" spans="1:53" s="45" customFormat="1" ht="15" customHeight="1" x14ac:dyDescent="0.25">
      <c r="B93" s="853" t="s">
        <v>767</v>
      </c>
      <c r="C93" s="853"/>
      <c r="D93" s="853"/>
      <c r="E93" s="853"/>
      <c r="F93" s="853"/>
      <c r="G93" s="853"/>
      <c r="H93" s="853"/>
      <c r="I93" s="853"/>
      <c r="J93" s="853"/>
      <c r="K93" s="853"/>
      <c r="L93" s="853"/>
      <c r="M93" s="853"/>
      <c r="N93" s="853"/>
      <c r="O93" s="853"/>
      <c r="P93" s="853"/>
      <c r="Q93" s="853"/>
      <c r="R93" s="853"/>
      <c r="S93" s="853"/>
      <c r="T93" s="853"/>
      <c r="U93" s="853"/>
      <c r="V93" s="853"/>
      <c r="W93" s="853"/>
      <c r="X93" s="853"/>
      <c r="Y93" s="854"/>
      <c r="Z93" s="832" t="s">
        <v>460</v>
      </c>
      <c r="AA93" s="833"/>
      <c r="AB93" s="834"/>
      <c r="AC93" s="675"/>
      <c r="AD93" s="674"/>
      <c r="AE93" s="674"/>
      <c r="AF93" s="674"/>
      <c r="AG93" s="674"/>
      <c r="AH93" s="674"/>
      <c r="AI93" s="674"/>
      <c r="AJ93" s="676"/>
      <c r="AK93" s="675"/>
      <c r="AL93" s="674"/>
      <c r="AM93" s="674"/>
      <c r="AN93" s="674"/>
      <c r="AO93" s="674"/>
      <c r="AP93" s="674"/>
      <c r="AQ93" s="674"/>
      <c r="AR93" s="676"/>
      <c r="AS93" s="675"/>
      <c r="AT93" s="674"/>
      <c r="AU93" s="674"/>
      <c r="AV93" s="674"/>
      <c r="AW93" s="674"/>
      <c r="AX93" s="674"/>
      <c r="AY93" s="674"/>
      <c r="AZ93" s="677"/>
    </row>
    <row r="94" spans="1:53" s="45" customFormat="1" ht="15" customHeight="1" thickBot="1" x14ac:dyDescent="0.3">
      <c r="B94" s="853" t="s">
        <v>768</v>
      </c>
      <c r="C94" s="853"/>
      <c r="D94" s="853"/>
      <c r="E94" s="853"/>
      <c r="F94" s="853"/>
      <c r="G94" s="853"/>
      <c r="H94" s="853"/>
      <c r="I94" s="853"/>
      <c r="J94" s="853"/>
      <c r="K94" s="853"/>
      <c r="L94" s="853"/>
      <c r="M94" s="853"/>
      <c r="N94" s="853"/>
      <c r="O94" s="853"/>
      <c r="P94" s="853"/>
      <c r="Q94" s="853"/>
      <c r="R94" s="853"/>
      <c r="S94" s="853"/>
      <c r="T94" s="853"/>
      <c r="U94" s="853"/>
      <c r="V94" s="853"/>
      <c r="W94" s="853"/>
      <c r="X94" s="853"/>
      <c r="Y94" s="854"/>
      <c r="Z94" s="858" t="s">
        <v>461</v>
      </c>
      <c r="AA94" s="859"/>
      <c r="AB94" s="860"/>
      <c r="AC94" s="861"/>
      <c r="AD94" s="862"/>
      <c r="AE94" s="862"/>
      <c r="AF94" s="862"/>
      <c r="AG94" s="862"/>
      <c r="AH94" s="862"/>
      <c r="AI94" s="862"/>
      <c r="AJ94" s="863"/>
      <c r="AK94" s="861"/>
      <c r="AL94" s="862"/>
      <c r="AM94" s="862"/>
      <c r="AN94" s="862"/>
      <c r="AO94" s="862"/>
      <c r="AP94" s="862"/>
      <c r="AQ94" s="862"/>
      <c r="AR94" s="863"/>
      <c r="AS94" s="861"/>
      <c r="AT94" s="862"/>
      <c r="AU94" s="862"/>
      <c r="AV94" s="862"/>
      <c r="AW94" s="862"/>
      <c r="AX94" s="862"/>
      <c r="AY94" s="862"/>
      <c r="AZ94" s="864"/>
    </row>
    <row r="95" spans="1:53" s="45" customFormat="1" ht="15" customHeight="1" x14ac:dyDescent="0.25">
      <c r="B95" s="1276"/>
      <c r="C95" s="1276"/>
      <c r="D95" s="1276"/>
      <c r="E95" s="1276"/>
      <c r="F95" s="1276"/>
      <c r="G95" s="1276"/>
      <c r="H95" s="1276"/>
      <c r="I95" s="1276"/>
      <c r="J95" s="1276"/>
      <c r="K95" s="1276"/>
      <c r="L95" s="1276"/>
      <c r="M95" s="1276"/>
      <c r="N95" s="1276"/>
      <c r="O95" s="1276"/>
      <c r="P95" s="1276"/>
      <c r="Q95" s="1276"/>
      <c r="R95" s="1276"/>
      <c r="S95" s="1276"/>
      <c r="T95" s="1276"/>
      <c r="U95" s="1276"/>
      <c r="V95" s="1276"/>
      <c r="W95" s="1276"/>
      <c r="X95" s="1276"/>
      <c r="Y95" s="1276"/>
      <c r="Z95" s="824"/>
      <c r="AA95" s="824"/>
      <c r="AB95" s="824"/>
      <c r="AC95" s="824"/>
      <c r="AD95" s="824"/>
      <c r="AE95" s="824"/>
      <c r="AF95" s="824"/>
      <c r="AG95" s="824"/>
      <c r="AH95" s="824"/>
      <c r="AI95" s="824"/>
      <c r="AJ95" s="824"/>
      <c r="AK95" s="824"/>
      <c r="AL95" s="824"/>
      <c r="AM95" s="824"/>
      <c r="AN95" s="824"/>
      <c r="AO95" s="824"/>
      <c r="AP95" s="824"/>
      <c r="AQ95" s="824"/>
      <c r="AR95" s="824"/>
      <c r="AS95" s="824"/>
      <c r="AT95" s="824"/>
      <c r="AU95" s="824"/>
      <c r="AV95" s="824"/>
      <c r="AW95" s="824"/>
      <c r="AX95" s="824"/>
      <c r="AY95" s="824"/>
      <c r="AZ95" s="824"/>
    </row>
    <row r="96" spans="1:53" s="45" customFormat="1" ht="27" customHeight="1" x14ac:dyDescent="0.25">
      <c r="B96" s="1041" t="s">
        <v>909</v>
      </c>
      <c r="C96" s="1041"/>
      <c r="D96" s="1041"/>
      <c r="E96" s="1041"/>
      <c r="F96" s="1041"/>
      <c r="G96" s="1041"/>
      <c r="H96" s="1041"/>
      <c r="I96" s="1041"/>
      <c r="J96" s="1041"/>
      <c r="K96" s="1041"/>
      <c r="L96" s="1041"/>
      <c r="M96" s="1041"/>
      <c r="N96" s="1041"/>
      <c r="O96" s="1041"/>
      <c r="P96" s="1041"/>
      <c r="Q96" s="1041"/>
      <c r="R96" s="1041"/>
      <c r="S96" s="1041"/>
      <c r="T96" s="1041"/>
      <c r="U96" s="1041"/>
      <c r="V96" s="1041"/>
      <c r="W96" s="1041"/>
      <c r="X96" s="1041"/>
      <c r="Y96" s="1041"/>
      <c r="Z96" s="1041"/>
      <c r="AA96" s="1041"/>
      <c r="AB96" s="1041"/>
      <c r="AC96" s="1041"/>
      <c r="AD96" s="1041"/>
      <c r="AE96" s="1041"/>
      <c r="AF96" s="1041"/>
      <c r="AG96" s="1041"/>
      <c r="AH96" s="1041"/>
      <c r="AI96" s="1041"/>
      <c r="AJ96" s="1041"/>
      <c r="AK96" s="1041"/>
      <c r="AL96" s="1041"/>
      <c r="AM96" s="1041"/>
      <c r="AN96" s="1041"/>
      <c r="AO96" s="1041"/>
      <c r="AP96" s="1041"/>
      <c r="AQ96" s="1041"/>
      <c r="AR96" s="1041"/>
      <c r="AS96" s="1041"/>
      <c r="AT96" s="1041"/>
      <c r="AU96" s="1041"/>
      <c r="AV96" s="1041"/>
      <c r="AW96" s="1041"/>
      <c r="AX96" s="1041"/>
      <c r="AY96" s="1041"/>
      <c r="AZ96" s="1041"/>
    </row>
    <row r="97" spans="1:52" x14ac:dyDescent="0.25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</row>
    <row r="98" spans="1:52" s="428" customFormat="1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7"/>
      <c r="AN98" s="427"/>
      <c r="AO98" s="427"/>
      <c r="AP98" s="427"/>
      <c r="AQ98" s="427"/>
      <c r="AR98" s="427"/>
      <c r="AS98" s="427"/>
      <c r="AT98" s="427"/>
      <c r="AU98" s="427"/>
      <c r="AV98" s="427"/>
      <c r="AW98" s="427"/>
      <c r="AX98" s="427"/>
      <c r="AY98" s="427"/>
      <c r="AZ98" s="427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17" t="s">
        <v>851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  <c r="AF1" s="917"/>
      <c r="AG1" s="917"/>
      <c r="AH1" s="917"/>
      <c r="AI1" s="917"/>
      <c r="AJ1" s="917"/>
      <c r="AK1" s="917"/>
      <c r="AL1" s="917"/>
      <c r="AM1" s="917"/>
      <c r="AN1" s="917"/>
      <c r="AO1" s="917"/>
      <c r="AP1" s="917"/>
      <c r="AQ1" s="917"/>
      <c r="AR1" s="917"/>
      <c r="AS1" s="917"/>
      <c r="AT1" s="917"/>
      <c r="AU1" s="917"/>
      <c r="AV1" s="917"/>
      <c r="AW1" s="917"/>
      <c r="AX1" s="917"/>
      <c r="AY1" s="917"/>
      <c r="AZ1" s="917"/>
    </row>
    <row r="2" spans="1:58" customFormat="1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27"/>
      <c r="AJ3" s="427"/>
      <c r="AK3" s="427"/>
      <c r="AL3" s="427"/>
      <c r="AM3" s="427"/>
      <c r="AN3" s="427"/>
      <c r="AO3" s="427"/>
      <c r="AP3" s="427"/>
      <c r="AQ3" s="427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427"/>
      <c r="AR4" s="826" t="s">
        <v>465</v>
      </c>
      <c r="AS4" s="826"/>
      <c r="AT4" s="826"/>
      <c r="AU4" s="943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427"/>
      <c r="AR5" s="826"/>
      <c r="AS5" s="826"/>
      <c r="AT5" s="826"/>
      <c r="AU5" s="943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427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s="4" customFormat="1" ht="15.7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9"/>
      <c r="B12" s="1334" t="s">
        <v>325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1335"/>
      <c r="AU12" s="1335"/>
      <c r="AV12" s="1335"/>
      <c r="AW12" s="1335"/>
      <c r="AX12" s="1335"/>
      <c r="AY12" s="1335"/>
      <c r="AZ12" s="1335"/>
    </row>
    <row r="13" spans="1:58" s="4" customFormat="1" ht="7.5" customHeight="1" x14ac:dyDescent="0.2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7"/>
      <c r="AU13" s="377"/>
      <c r="AV13" s="377"/>
      <c r="AW13" s="377"/>
      <c r="AX13" s="377"/>
      <c r="AY13" s="377"/>
      <c r="AZ13" s="377"/>
    </row>
    <row r="14" spans="1:58" s="53" customFormat="1" ht="24.95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5"/>
      <c r="Z14" s="779" t="s">
        <v>33</v>
      </c>
      <c r="AA14" s="752"/>
      <c r="AB14" s="765"/>
      <c r="AC14" s="781" t="s">
        <v>99</v>
      </c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</row>
    <row r="15" spans="1:58" s="53" customFormat="1" ht="24.95" customHeight="1" x14ac:dyDescent="0.25">
      <c r="A15" s="230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1"/>
      <c r="Z15" s="806"/>
      <c r="AA15" s="740"/>
      <c r="AB15" s="741"/>
      <c r="AC15" s="779" t="s">
        <v>271</v>
      </c>
      <c r="AD15" s="752"/>
      <c r="AE15" s="752"/>
      <c r="AF15" s="752"/>
      <c r="AG15" s="752"/>
      <c r="AH15" s="752"/>
      <c r="AI15" s="752"/>
      <c r="AJ15" s="765"/>
      <c r="AK15" s="729" t="s">
        <v>6</v>
      </c>
      <c r="AL15" s="729"/>
      <c r="AM15" s="729"/>
      <c r="AN15" s="729"/>
      <c r="AO15" s="729"/>
      <c r="AP15" s="729"/>
      <c r="AQ15" s="729"/>
      <c r="AR15" s="729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8" s="53" customFormat="1" ht="24.95" customHeight="1" x14ac:dyDescent="0.25">
      <c r="A16" s="230"/>
      <c r="B16" s="766"/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7"/>
      <c r="Z16" s="780"/>
      <c r="AA16" s="766"/>
      <c r="AB16" s="767"/>
      <c r="AC16" s="780"/>
      <c r="AD16" s="766"/>
      <c r="AE16" s="766"/>
      <c r="AF16" s="766"/>
      <c r="AG16" s="766"/>
      <c r="AH16" s="766"/>
      <c r="AI16" s="766"/>
      <c r="AJ16" s="767"/>
      <c r="AK16" s="729"/>
      <c r="AL16" s="729"/>
      <c r="AM16" s="729"/>
      <c r="AN16" s="729"/>
      <c r="AO16" s="729"/>
      <c r="AP16" s="729"/>
      <c r="AQ16" s="729"/>
      <c r="AR16" s="729"/>
      <c r="AS16" s="766"/>
      <c r="AT16" s="766"/>
      <c r="AU16" s="766"/>
      <c r="AV16" s="766"/>
      <c r="AW16" s="766"/>
      <c r="AX16" s="766"/>
      <c r="AY16" s="766"/>
      <c r="AZ16" s="766"/>
    </row>
    <row r="17" spans="1:52" s="394" customFormat="1" ht="11.25" customHeight="1" thickBot="1" x14ac:dyDescent="0.3">
      <c r="A17" s="368"/>
      <c r="B17" s="1241">
        <v>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2"/>
      <c r="Z17" s="1036" t="s">
        <v>36</v>
      </c>
      <c r="AA17" s="1037"/>
      <c r="AB17" s="1037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</row>
    <row r="18" spans="1:52" s="61" customFormat="1" ht="17.25" customHeight="1" x14ac:dyDescent="0.25">
      <c r="A18" s="239"/>
      <c r="B18" s="1360" t="s">
        <v>281</v>
      </c>
      <c r="C18" s="1360"/>
      <c r="D18" s="1360"/>
      <c r="E18" s="1360"/>
      <c r="F18" s="1360"/>
      <c r="G18" s="1360"/>
      <c r="H18" s="1360"/>
      <c r="I18" s="1360"/>
      <c r="J18" s="1360"/>
      <c r="K18" s="1360"/>
      <c r="L18" s="1360"/>
      <c r="M18" s="1360"/>
      <c r="N18" s="1360"/>
      <c r="O18" s="1360"/>
      <c r="P18" s="1360"/>
      <c r="Q18" s="1360"/>
      <c r="R18" s="1360"/>
      <c r="S18" s="1360"/>
      <c r="T18" s="1360"/>
      <c r="U18" s="1360"/>
      <c r="V18" s="1360"/>
      <c r="W18" s="1360"/>
      <c r="X18" s="1360"/>
      <c r="Y18" s="1361"/>
      <c r="Z18" s="1149" t="s">
        <v>119</v>
      </c>
      <c r="AA18" s="1150"/>
      <c r="AB18" s="1150"/>
      <c r="AC18" s="1336"/>
      <c r="AD18" s="1337"/>
      <c r="AE18" s="1337"/>
      <c r="AF18" s="1337"/>
      <c r="AG18" s="1337"/>
      <c r="AH18" s="1337"/>
      <c r="AI18" s="1337"/>
      <c r="AJ18" s="1350"/>
      <c r="AK18" s="1336"/>
      <c r="AL18" s="1337"/>
      <c r="AM18" s="1337"/>
      <c r="AN18" s="1337"/>
      <c r="AO18" s="1337"/>
      <c r="AP18" s="1337"/>
      <c r="AQ18" s="1337"/>
      <c r="AR18" s="1350"/>
      <c r="AS18" s="1336"/>
      <c r="AT18" s="1337"/>
      <c r="AU18" s="1337"/>
      <c r="AV18" s="1337"/>
      <c r="AW18" s="1337"/>
      <c r="AX18" s="1337"/>
      <c r="AY18" s="1337"/>
      <c r="AZ18" s="1338"/>
    </row>
    <row r="19" spans="1:52" s="61" customFormat="1" ht="16.5" customHeight="1" x14ac:dyDescent="0.25">
      <c r="A19" s="239"/>
      <c r="B19" s="1360" t="s">
        <v>279</v>
      </c>
      <c r="C19" s="1360"/>
      <c r="D19" s="1360"/>
      <c r="E19" s="1360"/>
      <c r="F19" s="1360"/>
      <c r="G19" s="1360"/>
      <c r="H19" s="1360"/>
      <c r="I19" s="1360"/>
      <c r="J19" s="1360"/>
      <c r="K19" s="1360"/>
      <c r="L19" s="1360"/>
      <c r="M19" s="1360"/>
      <c r="N19" s="1360"/>
      <c r="O19" s="1360"/>
      <c r="P19" s="1360"/>
      <c r="Q19" s="1360"/>
      <c r="R19" s="1360"/>
      <c r="S19" s="1360"/>
      <c r="T19" s="1360"/>
      <c r="U19" s="1360"/>
      <c r="V19" s="1360"/>
      <c r="W19" s="1360"/>
      <c r="X19" s="1360"/>
      <c r="Y19" s="1361"/>
      <c r="Z19" s="1232" t="s">
        <v>122</v>
      </c>
      <c r="AA19" s="1233"/>
      <c r="AB19" s="1234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</row>
    <row r="20" spans="1:52" s="61" customFormat="1" ht="27.75" customHeight="1" x14ac:dyDescent="0.25">
      <c r="A20" s="239"/>
      <c r="B20" s="1343" t="s">
        <v>637</v>
      </c>
      <c r="C20" s="1343"/>
      <c r="D20" s="1343"/>
      <c r="E20" s="1343"/>
      <c r="F20" s="1343"/>
      <c r="G20" s="1343"/>
      <c r="H20" s="1343"/>
      <c r="I20" s="1343"/>
      <c r="J20" s="1343"/>
      <c r="K20" s="1343"/>
      <c r="L20" s="1343"/>
      <c r="M20" s="1343"/>
      <c r="N20" s="1343"/>
      <c r="O20" s="1343"/>
      <c r="P20" s="1343"/>
      <c r="Q20" s="1343"/>
      <c r="R20" s="1343"/>
      <c r="S20" s="1343"/>
      <c r="T20" s="1343"/>
      <c r="U20" s="1343"/>
      <c r="V20" s="1343"/>
      <c r="W20" s="1343"/>
      <c r="X20" s="1343"/>
      <c r="Y20" s="1344"/>
      <c r="Z20" s="1232" t="s">
        <v>135</v>
      </c>
      <c r="AA20" s="1233"/>
      <c r="AB20" s="1234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</row>
    <row r="21" spans="1:52" s="61" customFormat="1" ht="18" customHeight="1" x14ac:dyDescent="0.25">
      <c r="A21" s="239"/>
      <c r="B21" s="1343" t="s">
        <v>282</v>
      </c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4"/>
      <c r="Z21" s="1345" t="s">
        <v>139</v>
      </c>
      <c r="AA21" s="1346"/>
      <c r="AB21" s="1346"/>
      <c r="AC21" s="1339"/>
      <c r="AD21" s="1340"/>
      <c r="AE21" s="1340"/>
      <c r="AF21" s="1340"/>
      <c r="AG21" s="1340"/>
      <c r="AH21" s="1340"/>
      <c r="AI21" s="1340"/>
      <c r="AJ21" s="1341"/>
      <c r="AK21" s="1339"/>
      <c r="AL21" s="1340"/>
      <c r="AM21" s="1340"/>
      <c r="AN21" s="1340"/>
      <c r="AO21" s="1340"/>
      <c r="AP21" s="1340"/>
      <c r="AQ21" s="1340"/>
      <c r="AR21" s="1341"/>
      <c r="AS21" s="1339"/>
      <c r="AT21" s="1340"/>
      <c r="AU21" s="1340"/>
      <c r="AV21" s="1340"/>
      <c r="AW21" s="1340"/>
      <c r="AX21" s="1340"/>
      <c r="AY21" s="1340"/>
      <c r="AZ21" s="1342"/>
    </row>
    <row r="22" spans="1:52" s="61" customFormat="1" ht="18" customHeight="1" x14ac:dyDescent="0.25">
      <c r="A22" s="239"/>
      <c r="B22" s="1343" t="s">
        <v>516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4"/>
      <c r="Z22" s="1232" t="s">
        <v>153</v>
      </c>
      <c r="AA22" s="1233"/>
      <c r="AB22" s="1234"/>
      <c r="AC22" s="1339"/>
      <c r="AD22" s="1340"/>
      <c r="AE22" s="1340"/>
      <c r="AF22" s="1340"/>
      <c r="AG22" s="1340"/>
      <c r="AH22" s="1340"/>
      <c r="AI22" s="1340"/>
      <c r="AJ22" s="1341"/>
      <c r="AK22" s="1339"/>
      <c r="AL22" s="1340"/>
      <c r="AM22" s="1340"/>
      <c r="AN22" s="1340"/>
      <c r="AO22" s="1340"/>
      <c r="AP22" s="1340"/>
      <c r="AQ22" s="1340"/>
      <c r="AR22" s="1341"/>
      <c r="AS22" s="1339"/>
      <c r="AT22" s="1340"/>
      <c r="AU22" s="1340"/>
      <c r="AV22" s="1340"/>
      <c r="AW22" s="1340"/>
      <c r="AX22" s="1340"/>
      <c r="AY22" s="1340"/>
      <c r="AZ22" s="1342"/>
    </row>
    <row r="23" spans="1:52" s="53" customFormat="1" ht="41.25" customHeight="1" thickBot="1" x14ac:dyDescent="0.3">
      <c r="A23" s="230"/>
      <c r="B23" s="964" t="s">
        <v>487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351" t="s">
        <v>142</v>
      </c>
      <c r="AA23" s="1352"/>
      <c r="AB23" s="1353"/>
      <c r="AC23" s="1354"/>
      <c r="AD23" s="1355"/>
      <c r="AE23" s="1355"/>
      <c r="AF23" s="1355"/>
      <c r="AG23" s="1355"/>
      <c r="AH23" s="1355"/>
      <c r="AI23" s="1355"/>
      <c r="AJ23" s="1356"/>
      <c r="AK23" s="1354"/>
      <c r="AL23" s="1355"/>
      <c r="AM23" s="1355"/>
      <c r="AN23" s="1355"/>
      <c r="AO23" s="1355"/>
      <c r="AP23" s="1355"/>
      <c r="AQ23" s="1355"/>
      <c r="AR23" s="1356"/>
      <c r="AS23" s="1354"/>
      <c r="AT23" s="1355"/>
      <c r="AU23" s="1355"/>
      <c r="AV23" s="1355"/>
      <c r="AW23" s="1355"/>
      <c r="AX23" s="1355"/>
      <c r="AY23" s="1355"/>
      <c r="AZ23" s="1358"/>
    </row>
    <row r="24" spans="1:52" s="53" customFormat="1" ht="13.5" customHeight="1" x14ac:dyDescent="0.25">
      <c r="A24" s="230"/>
      <c r="B24" s="1359"/>
      <c r="C24" s="1359"/>
      <c r="D24" s="1359"/>
      <c r="E24" s="1359"/>
      <c r="F24" s="1359"/>
      <c r="G24" s="1359"/>
      <c r="H24" s="1359"/>
      <c r="I24" s="1359"/>
      <c r="J24" s="1359"/>
      <c r="K24" s="1359"/>
      <c r="L24" s="1359"/>
      <c r="M24" s="1359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</row>
    <row r="25" spans="1:52" customFormat="1" ht="24.75" customHeight="1" x14ac:dyDescent="0.25">
      <c r="A25" s="376"/>
      <c r="B25" s="1357" t="s">
        <v>531</v>
      </c>
      <c r="C25" s="1357"/>
      <c r="D25" s="1357"/>
      <c r="E25" s="1357"/>
      <c r="F25" s="1357"/>
      <c r="G25" s="1357"/>
      <c r="H25" s="1357"/>
      <c r="I25" s="1357"/>
      <c r="J25" s="1357"/>
      <c r="K25" s="1357"/>
      <c r="L25" s="1357"/>
      <c r="M25" s="1357"/>
      <c r="N25" s="1357"/>
      <c r="O25" s="1357"/>
      <c r="P25" s="1357"/>
      <c r="Q25" s="1357"/>
      <c r="R25" s="1357"/>
      <c r="S25" s="1357"/>
      <c r="T25" s="1357"/>
      <c r="U25" s="1357"/>
      <c r="V25" s="1357"/>
      <c r="W25" s="1357"/>
      <c r="X25" s="1357"/>
      <c r="Y25" s="1357"/>
      <c r="Z25" s="1357"/>
      <c r="AA25" s="1357"/>
      <c r="AB25" s="1357"/>
      <c r="AC25" s="1357"/>
      <c r="AD25" s="1357"/>
      <c r="AE25" s="1357"/>
      <c r="AF25" s="1357"/>
      <c r="AG25" s="1357"/>
      <c r="AH25" s="1357"/>
      <c r="AI25" s="1357"/>
      <c r="AJ25" s="1357"/>
      <c r="AK25" s="1357"/>
      <c r="AL25" s="1357"/>
      <c r="AM25" s="1357"/>
      <c r="AN25" s="1357"/>
      <c r="AO25" s="1357"/>
      <c r="AP25" s="1357"/>
      <c r="AQ25" s="1357"/>
      <c r="AR25" s="1357"/>
      <c r="AS25" s="1357"/>
      <c r="AT25" s="1357"/>
      <c r="AU25" s="1357"/>
      <c r="AV25" s="1357"/>
      <c r="AW25" s="1357"/>
      <c r="AX25" s="1357"/>
      <c r="AY25" s="1357"/>
      <c r="AZ25" s="1357"/>
    </row>
    <row r="26" spans="1:52" customFormat="1" ht="9" customHeight="1" x14ac:dyDescent="0.25">
      <c r="A26" s="376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</row>
    <row r="27" spans="1:52" customFormat="1" ht="18.75" customHeight="1" x14ac:dyDescent="0.25">
      <c r="A27" s="230"/>
      <c r="B27" s="959" t="s">
        <v>324</v>
      </c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59"/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5"/>
      <c r="Z29" s="779" t="s">
        <v>33</v>
      </c>
      <c r="AA29" s="752"/>
      <c r="AB29" s="765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</row>
    <row r="30" spans="1:52" customFormat="1" x14ac:dyDescent="0.25">
      <c r="A30" s="230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06"/>
      <c r="AA30" s="740"/>
      <c r="AB30" s="741"/>
      <c r="AC30" s="779" t="s">
        <v>271</v>
      </c>
      <c r="AD30" s="752"/>
      <c r="AE30" s="752"/>
      <c r="AF30" s="752"/>
      <c r="AG30" s="752"/>
      <c r="AH30" s="752"/>
      <c r="AI30" s="752"/>
      <c r="AJ30" s="765"/>
      <c r="AK30" s="729" t="s">
        <v>6</v>
      </c>
      <c r="AL30" s="729"/>
      <c r="AM30" s="729"/>
      <c r="AN30" s="729"/>
      <c r="AO30" s="729"/>
      <c r="AP30" s="729"/>
      <c r="AQ30" s="729"/>
      <c r="AR30" s="729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customFormat="1" ht="25.5" customHeight="1" x14ac:dyDescent="0.25">
      <c r="A31" s="230"/>
      <c r="B31" s="766"/>
      <c r="C31" s="766"/>
      <c r="D31" s="766"/>
      <c r="E31" s="766"/>
      <c r="F31" s="766"/>
      <c r="G31" s="766"/>
      <c r="H31" s="766"/>
      <c r="I31" s="766"/>
      <c r="J31" s="766"/>
      <c r="K31" s="766"/>
      <c r="L31" s="766"/>
      <c r="M31" s="766"/>
      <c r="N31" s="766"/>
      <c r="O31" s="766"/>
      <c r="P31" s="766"/>
      <c r="Q31" s="766"/>
      <c r="R31" s="766"/>
      <c r="S31" s="766"/>
      <c r="T31" s="766"/>
      <c r="U31" s="766"/>
      <c r="V31" s="766"/>
      <c r="W31" s="766"/>
      <c r="X31" s="766"/>
      <c r="Y31" s="767"/>
      <c r="Z31" s="780"/>
      <c r="AA31" s="766"/>
      <c r="AB31" s="767"/>
      <c r="AC31" s="780"/>
      <c r="AD31" s="766"/>
      <c r="AE31" s="766"/>
      <c r="AF31" s="766"/>
      <c r="AG31" s="766"/>
      <c r="AH31" s="766"/>
      <c r="AI31" s="766"/>
      <c r="AJ31" s="767"/>
      <c r="AK31" s="729"/>
      <c r="AL31" s="729"/>
      <c r="AM31" s="729"/>
      <c r="AN31" s="729"/>
      <c r="AO31" s="729"/>
      <c r="AP31" s="729"/>
      <c r="AQ31" s="729"/>
      <c r="AR31" s="729"/>
      <c r="AS31" s="766"/>
      <c r="AT31" s="766"/>
      <c r="AU31" s="766"/>
      <c r="AV31" s="766"/>
      <c r="AW31" s="766"/>
      <c r="AX31" s="766"/>
      <c r="AY31" s="766"/>
      <c r="AZ31" s="766"/>
    </row>
    <row r="32" spans="1:52" s="393" customFormat="1" ht="11.25" customHeight="1" thickBot="1" x14ac:dyDescent="0.25">
      <c r="A32" s="368"/>
      <c r="B32" s="1037">
        <v>1</v>
      </c>
      <c r="C32" s="1037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8"/>
      <c r="Z32" s="1036" t="s">
        <v>36</v>
      </c>
      <c r="AA32" s="1037"/>
      <c r="AB32" s="1037"/>
      <c r="AC32" s="1036" t="s">
        <v>7</v>
      </c>
      <c r="AD32" s="1037"/>
      <c r="AE32" s="1037"/>
      <c r="AF32" s="1037"/>
      <c r="AG32" s="1037"/>
      <c r="AH32" s="1037"/>
      <c r="AI32" s="1037"/>
      <c r="AJ32" s="1038"/>
      <c r="AK32" s="1036" t="s">
        <v>8</v>
      </c>
      <c r="AL32" s="1037"/>
      <c r="AM32" s="1037"/>
      <c r="AN32" s="1037"/>
      <c r="AO32" s="1037"/>
      <c r="AP32" s="1037"/>
      <c r="AQ32" s="1037"/>
      <c r="AR32" s="1038"/>
      <c r="AS32" s="1036" t="s">
        <v>9</v>
      </c>
      <c r="AT32" s="1037"/>
      <c r="AU32" s="1037"/>
      <c r="AV32" s="1037"/>
      <c r="AW32" s="1037"/>
      <c r="AX32" s="1037"/>
      <c r="AY32" s="1037"/>
      <c r="AZ32" s="1037"/>
    </row>
    <row r="33" spans="1:52" s="184" customFormat="1" ht="16.5" customHeight="1" x14ac:dyDescent="0.25">
      <c r="A33" s="239"/>
      <c r="B33" s="1347" t="s">
        <v>355</v>
      </c>
      <c r="C33" s="1348"/>
      <c r="D33" s="1348"/>
      <c r="E33" s="1348"/>
      <c r="F33" s="1348"/>
      <c r="G33" s="1348"/>
      <c r="H33" s="1348"/>
      <c r="I33" s="1348"/>
      <c r="J33" s="1348"/>
      <c r="K33" s="1348"/>
      <c r="L33" s="1348"/>
      <c r="M33" s="1348"/>
      <c r="N33" s="1348"/>
      <c r="O33" s="1348"/>
      <c r="P33" s="1348"/>
      <c r="Q33" s="1348"/>
      <c r="R33" s="1348"/>
      <c r="S33" s="1348"/>
      <c r="T33" s="1348"/>
      <c r="U33" s="1348"/>
      <c r="V33" s="1348"/>
      <c r="W33" s="1348"/>
      <c r="X33" s="1348"/>
      <c r="Y33" s="1349"/>
      <c r="Z33" s="1149" t="s">
        <v>119</v>
      </c>
      <c r="AA33" s="1150"/>
      <c r="AB33" s="1151"/>
      <c r="AC33" s="1336"/>
      <c r="AD33" s="1337"/>
      <c r="AE33" s="1337"/>
      <c r="AF33" s="1337"/>
      <c r="AG33" s="1337"/>
      <c r="AH33" s="1337"/>
      <c r="AI33" s="1337"/>
      <c r="AJ33" s="1350"/>
      <c r="AK33" s="1336"/>
      <c r="AL33" s="1337"/>
      <c r="AM33" s="1337"/>
      <c r="AN33" s="1337"/>
      <c r="AO33" s="1337"/>
      <c r="AP33" s="1337"/>
      <c r="AQ33" s="1337"/>
      <c r="AR33" s="1350"/>
      <c r="AS33" s="1336"/>
      <c r="AT33" s="1337"/>
      <c r="AU33" s="1337"/>
      <c r="AV33" s="1337"/>
      <c r="AW33" s="1337"/>
      <c r="AX33" s="1337"/>
      <c r="AY33" s="1337"/>
      <c r="AZ33" s="1338"/>
    </row>
    <row r="34" spans="1:52" s="184" customFormat="1" ht="28.5" customHeight="1" x14ac:dyDescent="0.25">
      <c r="A34" s="239"/>
      <c r="B34" s="964" t="s">
        <v>356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1232" t="s">
        <v>122</v>
      </c>
      <c r="AA34" s="1233"/>
      <c r="AB34" s="1234"/>
      <c r="AC34" s="1339"/>
      <c r="AD34" s="1340"/>
      <c r="AE34" s="1340"/>
      <c r="AF34" s="1340"/>
      <c r="AG34" s="1340"/>
      <c r="AH34" s="1340"/>
      <c r="AI34" s="1340"/>
      <c r="AJ34" s="1341"/>
      <c r="AK34" s="1339"/>
      <c r="AL34" s="1340"/>
      <c r="AM34" s="1340"/>
      <c r="AN34" s="1340"/>
      <c r="AO34" s="1340"/>
      <c r="AP34" s="1340"/>
      <c r="AQ34" s="1340"/>
      <c r="AR34" s="1341"/>
      <c r="AS34" s="1339"/>
      <c r="AT34" s="1340"/>
      <c r="AU34" s="1340"/>
      <c r="AV34" s="1340"/>
      <c r="AW34" s="1340"/>
      <c r="AX34" s="1340"/>
      <c r="AY34" s="1340"/>
      <c r="AZ34" s="1342"/>
    </row>
    <row r="35" spans="1:52" s="184" customFormat="1" ht="16.5" customHeight="1" x14ac:dyDescent="0.25">
      <c r="A35" s="239"/>
      <c r="B35" s="964" t="s">
        <v>277</v>
      </c>
      <c r="C35" s="964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4"/>
      <c r="X35" s="964"/>
      <c r="Y35" s="965"/>
      <c r="Z35" s="1232" t="s">
        <v>135</v>
      </c>
      <c r="AA35" s="1233"/>
      <c r="AB35" s="1234"/>
      <c r="AC35" s="1339"/>
      <c r="AD35" s="1340"/>
      <c r="AE35" s="1340"/>
      <c r="AF35" s="1340"/>
      <c r="AG35" s="1340"/>
      <c r="AH35" s="1340"/>
      <c r="AI35" s="1340"/>
      <c r="AJ35" s="1341"/>
      <c r="AK35" s="1339"/>
      <c r="AL35" s="1340"/>
      <c r="AM35" s="1340"/>
      <c r="AN35" s="1340"/>
      <c r="AO35" s="1340"/>
      <c r="AP35" s="1340"/>
      <c r="AQ35" s="1340"/>
      <c r="AR35" s="1341"/>
      <c r="AS35" s="1339"/>
      <c r="AT35" s="1340"/>
      <c r="AU35" s="1340"/>
      <c r="AV35" s="1340"/>
      <c r="AW35" s="1340"/>
      <c r="AX35" s="1340"/>
      <c r="AY35" s="1340"/>
      <c r="AZ35" s="1342"/>
    </row>
    <row r="36" spans="1:52" s="184" customFormat="1" ht="18" customHeight="1" thickBot="1" x14ac:dyDescent="0.3">
      <c r="A36" s="239"/>
      <c r="B36" s="1371" t="s">
        <v>756</v>
      </c>
      <c r="C36" s="1372"/>
      <c r="D36" s="1372"/>
      <c r="E36" s="1372"/>
      <c r="F36" s="1372"/>
      <c r="G36" s="1372"/>
      <c r="H36" s="1372"/>
      <c r="I36" s="1372"/>
      <c r="J36" s="1372"/>
      <c r="K36" s="1372"/>
      <c r="L36" s="1372"/>
      <c r="M36" s="1372"/>
      <c r="N36" s="1372"/>
      <c r="O36" s="1372"/>
      <c r="P36" s="1372"/>
      <c r="Q36" s="1372"/>
      <c r="R36" s="1372"/>
      <c r="S36" s="1372"/>
      <c r="T36" s="1372"/>
      <c r="U36" s="1372"/>
      <c r="V36" s="1372"/>
      <c r="W36" s="1372"/>
      <c r="X36" s="1372"/>
      <c r="Y36" s="1373"/>
      <c r="Z36" s="1351" t="s">
        <v>142</v>
      </c>
      <c r="AA36" s="1352"/>
      <c r="AB36" s="1353"/>
      <c r="AC36" s="1364"/>
      <c r="AD36" s="1365"/>
      <c r="AE36" s="1365"/>
      <c r="AF36" s="1365"/>
      <c r="AG36" s="1365"/>
      <c r="AH36" s="1365"/>
      <c r="AI36" s="1365"/>
      <c r="AJ36" s="1366"/>
      <c r="AK36" s="1364"/>
      <c r="AL36" s="1365"/>
      <c r="AM36" s="1365"/>
      <c r="AN36" s="1365"/>
      <c r="AO36" s="1365"/>
      <c r="AP36" s="1365"/>
      <c r="AQ36" s="1365"/>
      <c r="AR36" s="1366"/>
      <c r="AS36" s="1364"/>
      <c r="AT36" s="1365"/>
      <c r="AU36" s="1365"/>
      <c r="AV36" s="1365"/>
      <c r="AW36" s="1365"/>
      <c r="AX36" s="1365"/>
      <c r="AY36" s="1365"/>
      <c r="AZ36" s="1367"/>
    </row>
    <row r="37" spans="1:52" customFormat="1" ht="18" customHeight="1" x14ac:dyDescent="0.25">
      <c r="A37" s="230"/>
      <c r="B37" s="384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</row>
    <row r="38" spans="1:52" s="55" customFormat="1" ht="17.25" customHeight="1" x14ac:dyDescent="0.25">
      <c r="A38" s="249"/>
      <c r="B38" s="1380" t="s">
        <v>372</v>
      </c>
      <c r="C38" s="1380"/>
      <c r="D38" s="1380"/>
      <c r="E38" s="1380"/>
      <c r="F38" s="1380"/>
      <c r="G38" s="1380"/>
      <c r="H38" s="1380"/>
      <c r="I38" s="1380"/>
      <c r="J38" s="1380"/>
      <c r="K38" s="1380"/>
      <c r="L38" s="1380"/>
      <c r="M38" s="1380"/>
      <c r="N38" s="1380"/>
      <c r="O38" s="1380"/>
      <c r="P38" s="1380"/>
      <c r="Q38" s="1380"/>
      <c r="R38" s="1380"/>
      <c r="S38" s="1380"/>
      <c r="T38" s="1380"/>
      <c r="U38" s="1380"/>
      <c r="V38" s="1380"/>
      <c r="W38" s="1380"/>
      <c r="X38" s="1380"/>
      <c r="Y38" s="1380"/>
      <c r="Z38" s="1380"/>
      <c r="AA38" s="1380"/>
      <c r="AB38" s="1380"/>
      <c r="AC38" s="1380"/>
      <c r="AD38" s="1380"/>
      <c r="AE38" s="1380"/>
      <c r="AF38" s="1380"/>
      <c r="AG38" s="1380"/>
      <c r="AH38" s="1380"/>
      <c r="AI38" s="1380"/>
      <c r="AJ38" s="1380"/>
      <c r="AK38" s="1380"/>
      <c r="AL38" s="1380"/>
      <c r="AM38" s="1380"/>
      <c r="AN38" s="1380"/>
      <c r="AO38" s="1380"/>
      <c r="AP38" s="1380"/>
      <c r="AQ38" s="1380"/>
      <c r="AR38" s="1380"/>
      <c r="AS38" s="1380"/>
      <c r="AT38" s="1380"/>
      <c r="AU38" s="1380"/>
      <c r="AV38" s="1380"/>
      <c r="AW38" s="1380"/>
      <c r="AX38" s="1380"/>
      <c r="AY38" s="1380"/>
      <c r="AZ38" s="1380"/>
    </row>
    <row r="39" spans="1:52" s="53" customFormat="1" ht="16.5" customHeight="1" x14ac:dyDescent="0.25">
      <c r="A39" s="230"/>
      <c r="B39" s="1334" t="s">
        <v>373</v>
      </c>
      <c r="C39" s="1334"/>
      <c r="D39" s="1334"/>
      <c r="E39" s="1334"/>
      <c r="F39" s="1334"/>
      <c r="G39" s="1334"/>
      <c r="H39" s="1334"/>
      <c r="I39" s="1334"/>
      <c r="J39" s="1334"/>
      <c r="K39" s="1334"/>
      <c r="L39" s="1334"/>
      <c r="M39" s="1334"/>
      <c r="N39" s="1334"/>
      <c r="O39" s="1334"/>
      <c r="P39" s="1334"/>
      <c r="Q39" s="1334"/>
      <c r="R39" s="1334"/>
      <c r="S39" s="1334"/>
      <c r="T39" s="1334"/>
      <c r="U39" s="1334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4"/>
      <c r="AL39" s="1334"/>
      <c r="AM39" s="1334"/>
      <c r="AN39" s="1334"/>
      <c r="AO39" s="1334"/>
      <c r="AP39" s="1334"/>
      <c r="AQ39" s="1334"/>
      <c r="AR39" s="1334"/>
      <c r="AS39" s="1334"/>
      <c r="AT39" s="1334"/>
      <c r="AU39" s="1334"/>
      <c r="AV39" s="1334"/>
      <c r="AW39" s="1334"/>
      <c r="AX39" s="1334"/>
      <c r="AY39" s="1334"/>
      <c r="AZ39" s="1334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777" t="s">
        <v>37</v>
      </c>
      <c r="C41" s="777"/>
      <c r="D41" s="777"/>
      <c r="E41" s="777"/>
      <c r="F41" s="777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7"/>
      <c r="S41" s="777"/>
      <c r="T41" s="778"/>
      <c r="U41" s="1325" t="s">
        <v>3</v>
      </c>
      <c r="V41" s="1390"/>
      <c r="W41" s="1325" t="s">
        <v>177</v>
      </c>
      <c r="X41" s="1391"/>
      <c r="Y41" s="1391"/>
      <c r="Z41" s="1391"/>
      <c r="AA41" s="1390"/>
      <c r="AB41" s="1325" t="s">
        <v>173</v>
      </c>
      <c r="AC41" s="1391"/>
      <c r="AD41" s="1391"/>
      <c r="AE41" s="1391"/>
      <c r="AF41" s="1390"/>
      <c r="AG41" s="1325" t="s">
        <v>174</v>
      </c>
      <c r="AH41" s="1391"/>
      <c r="AI41" s="1391"/>
      <c r="AJ41" s="1391"/>
      <c r="AK41" s="1390"/>
      <c r="AL41" s="1325" t="s">
        <v>38</v>
      </c>
      <c r="AM41" s="1391"/>
      <c r="AN41" s="1391"/>
      <c r="AO41" s="1391"/>
      <c r="AP41" s="1390"/>
      <c r="AQ41" s="1325" t="s">
        <v>175</v>
      </c>
      <c r="AR41" s="1391"/>
      <c r="AS41" s="1391"/>
      <c r="AT41" s="1391"/>
      <c r="AU41" s="1390"/>
      <c r="AV41" s="1325" t="s">
        <v>176</v>
      </c>
      <c r="AW41" s="1391"/>
      <c r="AX41" s="1391"/>
      <c r="AY41" s="1391"/>
      <c r="AZ41" s="1391"/>
    </row>
    <row r="42" spans="1:52" s="392" customFormat="1" ht="11.25" customHeight="1" thickBot="1" x14ac:dyDescent="0.3">
      <c r="A42" s="365"/>
      <c r="B42" s="1059">
        <v>1</v>
      </c>
      <c r="C42" s="1059"/>
      <c r="D42" s="1059"/>
      <c r="E42" s="1059"/>
      <c r="F42" s="1059"/>
      <c r="G42" s="1059"/>
      <c r="H42" s="1059"/>
      <c r="I42" s="1059"/>
      <c r="J42" s="1059"/>
      <c r="K42" s="1059"/>
      <c r="L42" s="1059"/>
      <c r="M42" s="1059"/>
      <c r="N42" s="1059"/>
      <c r="O42" s="1059"/>
      <c r="P42" s="1059"/>
      <c r="Q42" s="1059"/>
      <c r="R42" s="1059"/>
      <c r="S42" s="1059"/>
      <c r="T42" s="1074"/>
      <c r="U42" s="1381">
        <v>2</v>
      </c>
      <c r="V42" s="1382"/>
      <c r="W42" s="1381">
        <v>3</v>
      </c>
      <c r="X42" s="1383"/>
      <c r="Y42" s="1383"/>
      <c r="Z42" s="1383"/>
      <c r="AA42" s="1382"/>
      <c r="AB42" s="1381">
        <v>4</v>
      </c>
      <c r="AC42" s="1383"/>
      <c r="AD42" s="1383"/>
      <c r="AE42" s="1383"/>
      <c r="AF42" s="1382"/>
      <c r="AG42" s="1381">
        <v>5</v>
      </c>
      <c r="AH42" s="1383"/>
      <c r="AI42" s="1383"/>
      <c r="AJ42" s="1383"/>
      <c r="AK42" s="1382"/>
      <c r="AL42" s="1381">
        <v>6</v>
      </c>
      <c r="AM42" s="1383"/>
      <c r="AN42" s="1383"/>
      <c r="AO42" s="1383"/>
      <c r="AP42" s="1382"/>
      <c r="AQ42" s="1381">
        <v>7</v>
      </c>
      <c r="AR42" s="1383"/>
      <c r="AS42" s="1383"/>
      <c r="AT42" s="1383"/>
      <c r="AU42" s="1382"/>
      <c r="AV42" s="1381">
        <v>8</v>
      </c>
      <c r="AW42" s="1383"/>
      <c r="AX42" s="1383"/>
      <c r="AY42" s="1383"/>
      <c r="AZ42" s="1383"/>
    </row>
    <row r="43" spans="1:52" s="54" customFormat="1" ht="18" customHeight="1" x14ac:dyDescent="0.2">
      <c r="A43" s="229"/>
      <c r="B43" s="1387" t="s">
        <v>178</v>
      </c>
      <c r="C43" s="1388"/>
      <c r="D43" s="1388"/>
      <c r="E43" s="1388"/>
      <c r="F43" s="1388"/>
      <c r="G43" s="1388"/>
      <c r="H43" s="1388"/>
      <c r="I43" s="1388"/>
      <c r="J43" s="1388"/>
      <c r="K43" s="1388"/>
      <c r="L43" s="1388"/>
      <c r="M43" s="1388"/>
      <c r="N43" s="1388"/>
      <c r="O43" s="1388"/>
      <c r="P43" s="1388"/>
      <c r="Q43" s="1388"/>
      <c r="R43" s="1388"/>
      <c r="S43" s="1388"/>
      <c r="T43" s="1389"/>
      <c r="U43" s="1149" t="s">
        <v>119</v>
      </c>
      <c r="V43" s="1151"/>
      <c r="W43" s="1384"/>
      <c r="X43" s="1385"/>
      <c r="Y43" s="1385"/>
      <c r="Z43" s="1385"/>
      <c r="AA43" s="1395"/>
      <c r="AB43" s="1384" t="s">
        <v>24</v>
      </c>
      <c r="AC43" s="1385"/>
      <c r="AD43" s="1385"/>
      <c r="AE43" s="1385"/>
      <c r="AF43" s="1395"/>
      <c r="AG43" s="1384" t="s">
        <v>24</v>
      </c>
      <c r="AH43" s="1385"/>
      <c r="AI43" s="1385"/>
      <c r="AJ43" s="1385"/>
      <c r="AK43" s="1395"/>
      <c r="AL43" s="1384"/>
      <c r="AM43" s="1385"/>
      <c r="AN43" s="1385"/>
      <c r="AO43" s="1385"/>
      <c r="AP43" s="1395"/>
      <c r="AQ43" s="1384"/>
      <c r="AR43" s="1385"/>
      <c r="AS43" s="1385"/>
      <c r="AT43" s="1385"/>
      <c r="AU43" s="1395"/>
      <c r="AV43" s="1384"/>
      <c r="AW43" s="1385"/>
      <c r="AX43" s="1385"/>
      <c r="AY43" s="1385"/>
      <c r="AZ43" s="1386"/>
    </row>
    <row r="44" spans="1:52" s="54" customFormat="1" ht="26.25" customHeight="1" x14ac:dyDescent="0.2">
      <c r="A44" s="229"/>
      <c r="B44" s="1374" t="s">
        <v>638</v>
      </c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6"/>
      <c r="U44" s="738" t="s">
        <v>120</v>
      </c>
      <c r="V44" s="739"/>
      <c r="W44" s="1324"/>
      <c r="X44" s="1324"/>
      <c r="Y44" s="1324"/>
      <c r="Z44" s="1324"/>
      <c r="AA44" s="1324"/>
      <c r="AB44" s="1324"/>
      <c r="AC44" s="1324"/>
      <c r="AD44" s="1324"/>
      <c r="AE44" s="1324"/>
      <c r="AF44" s="1324"/>
      <c r="AG44" s="1324"/>
      <c r="AH44" s="1324"/>
      <c r="AI44" s="1324"/>
      <c r="AJ44" s="1324"/>
      <c r="AK44" s="1324"/>
      <c r="AL44" s="1324"/>
      <c r="AM44" s="1324"/>
      <c r="AN44" s="1324"/>
      <c r="AO44" s="1324"/>
      <c r="AP44" s="1324"/>
      <c r="AQ44" s="1324"/>
      <c r="AR44" s="1324"/>
      <c r="AS44" s="1324"/>
      <c r="AT44" s="1324"/>
      <c r="AU44" s="1324"/>
      <c r="AV44" s="1324"/>
      <c r="AW44" s="1324"/>
      <c r="AX44" s="1324"/>
      <c r="AY44" s="1324"/>
      <c r="AZ44" s="1362"/>
    </row>
    <row r="45" spans="1:52" s="54" customFormat="1" ht="24.75" customHeight="1" x14ac:dyDescent="0.2">
      <c r="A45" s="229"/>
      <c r="B45" s="1392" t="s">
        <v>179</v>
      </c>
      <c r="C45" s="1393"/>
      <c r="D45" s="1393"/>
      <c r="E45" s="1393"/>
      <c r="F45" s="1393"/>
      <c r="G45" s="1393"/>
      <c r="H45" s="1393"/>
      <c r="I45" s="1393"/>
      <c r="J45" s="1393"/>
      <c r="K45" s="1393"/>
      <c r="L45" s="1393"/>
      <c r="M45" s="1393"/>
      <c r="N45" s="1393"/>
      <c r="O45" s="1393"/>
      <c r="P45" s="1393"/>
      <c r="Q45" s="1393"/>
      <c r="R45" s="1393"/>
      <c r="S45" s="1393"/>
      <c r="T45" s="1394"/>
      <c r="U45" s="738" t="s">
        <v>121</v>
      </c>
      <c r="V45" s="739"/>
      <c r="W45" s="1324"/>
      <c r="X45" s="1324"/>
      <c r="Y45" s="1324"/>
      <c r="Z45" s="1324"/>
      <c r="AA45" s="1324"/>
      <c r="AB45" s="1324"/>
      <c r="AC45" s="1324"/>
      <c r="AD45" s="1324"/>
      <c r="AE45" s="1324"/>
      <c r="AF45" s="1324"/>
      <c r="AG45" s="1324"/>
      <c r="AH45" s="1324"/>
      <c r="AI45" s="1324"/>
      <c r="AJ45" s="1324"/>
      <c r="AK45" s="1324"/>
      <c r="AL45" s="1324"/>
      <c r="AM45" s="1324"/>
      <c r="AN45" s="1324"/>
      <c r="AO45" s="1324"/>
      <c r="AP45" s="1324"/>
      <c r="AQ45" s="1324"/>
      <c r="AR45" s="1324"/>
      <c r="AS45" s="1324"/>
      <c r="AT45" s="1324"/>
      <c r="AU45" s="1324"/>
      <c r="AV45" s="1324"/>
      <c r="AW45" s="1324"/>
      <c r="AX45" s="1324"/>
      <c r="AY45" s="1324"/>
      <c r="AZ45" s="1362"/>
    </row>
    <row r="46" spans="1:52" s="54" customFormat="1" ht="15" customHeight="1" x14ac:dyDescent="0.2">
      <c r="A46" s="229"/>
      <c r="B46" s="1396" t="s">
        <v>180</v>
      </c>
      <c r="C46" s="1393"/>
      <c r="D46" s="1393"/>
      <c r="E46" s="1393"/>
      <c r="F46" s="1393"/>
      <c r="G46" s="1393"/>
      <c r="H46" s="1393"/>
      <c r="I46" s="1393"/>
      <c r="J46" s="1393"/>
      <c r="K46" s="1393"/>
      <c r="L46" s="1393"/>
      <c r="M46" s="1393"/>
      <c r="N46" s="1393"/>
      <c r="O46" s="1393"/>
      <c r="P46" s="1393"/>
      <c r="Q46" s="1393"/>
      <c r="R46" s="1393"/>
      <c r="S46" s="1393"/>
      <c r="T46" s="1394"/>
      <c r="U46" s="738" t="s">
        <v>187</v>
      </c>
      <c r="V46" s="739"/>
      <c r="W46" s="1324"/>
      <c r="X46" s="1324"/>
      <c r="Y46" s="1324"/>
      <c r="Z46" s="1324"/>
      <c r="AA46" s="1324"/>
      <c r="AB46" s="1324"/>
      <c r="AC46" s="1324"/>
      <c r="AD46" s="1324"/>
      <c r="AE46" s="1324"/>
      <c r="AF46" s="1324"/>
      <c r="AG46" s="1324"/>
      <c r="AH46" s="1324"/>
      <c r="AI46" s="1324"/>
      <c r="AJ46" s="1324"/>
      <c r="AK46" s="1324"/>
      <c r="AL46" s="1324"/>
      <c r="AM46" s="1324"/>
      <c r="AN46" s="1324"/>
      <c r="AO46" s="1324"/>
      <c r="AP46" s="1324"/>
      <c r="AQ46" s="1324"/>
      <c r="AR46" s="1324"/>
      <c r="AS46" s="1324"/>
      <c r="AT46" s="1324"/>
      <c r="AU46" s="1324"/>
      <c r="AV46" s="1324"/>
      <c r="AW46" s="1324"/>
      <c r="AX46" s="1324"/>
      <c r="AY46" s="1324"/>
      <c r="AZ46" s="1362"/>
    </row>
    <row r="47" spans="1:52" s="54" customFormat="1" ht="13.5" customHeight="1" x14ac:dyDescent="0.2">
      <c r="A47" s="229"/>
      <c r="B47" s="1396" t="s">
        <v>181</v>
      </c>
      <c r="C47" s="1393"/>
      <c r="D47" s="1393"/>
      <c r="E47" s="1393"/>
      <c r="F47" s="1393"/>
      <c r="G47" s="1393"/>
      <c r="H47" s="1393"/>
      <c r="I47" s="1393"/>
      <c r="J47" s="1393"/>
      <c r="K47" s="1393"/>
      <c r="L47" s="1393"/>
      <c r="M47" s="1393"/>
      <c r="N47" s="1393"/>
      <c r="O47" s="1393"/>
      <c r="P47" s="1393"/>
      <c r="Q47" s="1393"/>
      <c r="R47" s="1393"/>
      <c r="S47" s="1393"/>
      <c r="T47" s="1394"/>
      <c r="U47" s="738" t="s">
        <v>188</v>
      </c>
      <c r="V47" s="739"/>
      <c r="W47" s="1324"/>
      <c r="X47" s="1324"/>
      <c r="Y47" s="1324"/>
      <c r="Z47" s="1324"/>
      <c r="AA47" s="1324"/>
      <c r="AB47" s="1324"/>
      <c r="AC47" s="1324"/>
      <c r="AD47" s="1324"/>
      <c r="AE47" s="1324"/>
      <c r="AF47" s="1324"/>
      <c r="AG47" s="1324"/>
      <c r="AH47" s="1324"/>
      <c r="AI47" s="1324"/>
      <c r="AJ47" s="1324"/>
      <c r="AK47" s="1324"/>
      <c r="AL47" s="1324"/>
      <c r="AM47" s="1324"/>
      <c r="AN47" s="1324"/>
      <c r="AO47" s="1324"/>
      <c r="AP47" s="1324"/>
      <c r="AQ47" s="1324"/>
      <c r="AR47" s="1324"/>
      <c r="AS47" s="1324"/>
      <c r="AT47" s="1324"/>
      <c r="AU47" s="1324"/>
      <c r="AV47" s="1324"/>
      <c r="AW47" s="1324"/>
      <c r="AX47" s="1324"/>
      <c r="AY47" s="1324"/>
      <c r="AZ47" s="1362"/>
    </row>
    <row r="48" spans="1:52" s="54" customFormat="1" ht="15" customHeight="1" x14ac:dyDescent="0.2">
      <c r="A48" s="229"/>
      <c r="B48" s="1374" t="s">
        <v>182</v>
      </c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O48" s="1375"/>
      <c r="P48" s="1375"/>
      <c r="Q48" s="1375"/>
      <c r="R48" s="1375"/>
      <c r="S48" s="1375"/>
      <c r="T48" s="1376"/>
      <c r="U48" s="738" t="s">
        <v>125</v>
      </c>
      <c r="V48" s="739"/>
      <c r="W48" s="1324"/>
      <c r="X48" s="1324"/>
      <c r="Y48" s="1324"/>
      <c r="Z48" s="1324"/>
      <c r="AA48" s="1324"/>
      <c r="AB48" s="1324"/>
      <c r="AC48" s="1324"/>
      <c r="AD48" s="1324"/>
      <c r="AE48" s="1324"/>
      <c r="AF48" s="1324"/>
      <c r="AG48" s="1324"/>
      <c r="AH48" s="1324"/>
      <c r="AI48" s="1324"/>
      <c r="AJ48" s="1324"/>
      <c r="AK48" s="1324"/>
      <c r="AL48" s="1324"/>
      <c r="AM48" s="1324"/>
      <c r="AN48" s="1324"/>
      <c r="AO48" s="1324"/>
      <c r="AP48" s="1324"/>
      <c r="AQ48" s="1324"/>
      <c r="AR48" s="1324"/>
      <c r="AS48" s="1324"/>
      <c r="AT48" s="1324"/>
      <c r="AU48" s="1324"/>
      <c r="AV48" s="1324"/>
      <c r="AW48" s="1324"/>
      <c r="AX48" s="1324"/>
      <c r="AY48" s="1324"/>
      <c r="AZ48" s="1362"/>
    </row>
    <row r="49" spans="1:52" s="54" customFormat="1" ht="16.5" customHeight="1" x14ac:dyDescent="0.2">
      <c r="A49" s="229"/>
      <c r="B49" s="1374" t="s">
        <v>183</v>
      </c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1375"/>
      <c r="P49" s="1375"/>
      <c r="Q49" s="1375"/>
      <c r="R49" s="1375"/>
      <c r="S49" s="1375"/>
      <c r="T49" s="1376"/>
      <c r="U49" s="738" t="s">
        <v>126</v>
      </c>
      <c r="V49" s="739"/>
      <c r="W49" s="1324"/>
      <c r="X49" s="1324"/>
      <c r="Y49" s="1324"/>
      <c r="Z49" s="1324"/>
      <c r="AA49" s="1324"/>
      <c r="AB49" s="1324"/>
      <c r="AC49" s="1324"/>
      <c r="AD49" s="1324"/>
      <c r="AE49" s="1324"/>
      <c r="AF49" s="1324"/>
      <c r="AG49" s="1324"/>
      <c r="AH49" s="1324"/>
      <c r="AI49" s="1324"/>
      <c r="AJ49" s="1324"/>
      <c r="AK49" s="1324"/>
      <c r="AL49" s="1324"/>
      <c r="AM49" s="1324"/>
      <c r="AN49" s="1324"/>
      <c r="AO49" s="1324"/>
      <c r="AP49" s="1324"/>
      <c r="AQ49" s="1324"/>
      <c r="AR49" s="1324"/>
      <c r="AS49" s="1324"/>
      <c r="AT49" s="1324"/>
      <c r="AU49" s="1324"/>
      <c r="AV49" s="1324"/>
      <c r="AW49" s="1324"/>
      <c r="AX49" s="1324"/>
      <c r="AY49" s="1324"/>
      <c r="AZ49" s="1362"/>
    </row>
    <row r="50" spans="1:52" s="54" customFormat="1" ht="15.75" customHeight="1" x14ac:dyDescent="0.2">
      <c r="A50" s="229"/>
      <c r="B50" s="1374" t="s">
        <v>184</v>
      </c>
      <c r="C50" s="1375"/>
      <c r="D50" s="1375"/>
      <c r="E50" s="1375"/>
      <c r="F50" s="1375"/>
      <c r="G50" s="1375"/>
      <c r="H50" s="1375"/>
      <c r="I50" s="1375"/>
      <c r="J50" s="1375"/>
      <c r="K50" s="1375"/>
      <c r="L50" s="1375"/>
      <c r="M50" s="1375"/>
      <c r="N50" s="1375"/>
      <c r="O50" s="1375"/>
      <c r="P50" s="1375"/>
      <c r="Q50" s="1375"/>
      <c r="R50" s="1375"/>
      <c r="S50" s="1375"/>
      <c r="T50" s="1376"/>
      <c r="U50" s="738" t="s">
        <v>129</v>
      </c>
      <c r="V50" s="739"/>
      <c r="W50" s="1324"/>
      <c r="X50" s="1324"/>
      <c r="Y50" s="1324"/>
      <c r="Z50" s="1324"/>
      <c r="AA50" s="1324"/>
      <c r="AB50" s="1324"/>
      <c r="AC50" s="1324"/>
      <c r="AD50" s="1324"/>
      <c r="AE50" s="1324"/>
      <c r="AF50" s="1324"/>
      <c r="AG50" s="1324"/>
      <c r="AH50" s="1324"/>
      <c r="AI50" s="1324"/>
      <c r="AJ50" s="1324"/>
      <c r="AK50" s="1324"/>
      <c r="AL50" s="1324"/>
      <c r="AM50" s="1324"/>
      <c r="AN50" s="1324"/>
      <c r="AO50" s="1324"/>
      <c r="AP50" s="1324"/>
      <c r="AQ50" s="1324"/>
      <c r="AR50" s="1324"/>
      <c r="AS50" s="1324"/>
      <c r="AT50" s="1324"/>
      <c r="AU50" s="1324"/>
      <c r="AV50" s="1324"/>
      <c r="AW50" s="1324"/>
      <c r="AX50" s="1324"/>
      <c r="AY50" s="1324"/>
      <c r="AZ50" s="1362"/>
    </row>
    <row r="51" spans="1:52" s="54" customFormat="1" ht="15.75" customHeight="1" x14ac:dyDescent="0.2">
      <c r="A51" s="229"/>
      <c r="B51" s="1374" t="s">
        <v>185</v>
      </c>
      <c r="C51" s="1375"/>
      <c r="D51" s="1375"/>
      <c r="E51" s="1375"/>
      <c r="F51" s="1375"/>
      <c r="G51" s="1375"/>
      <c r="H51" s="1375"/>
      <c r="I51" s="1375"/>
      <c r="J51" s="1375"/>
      <c r="K51" s="1375"/>
      <c r="L51" s="1375"/>
      <c r="M51" s="1375"/>
      <c r="N51" s="1375"/>
      <c r="O51" s="1375"/>
      <c r="P51" s="1375"/>
      <c r="Q51" s="1375"/>
      <c r="R51" s="1375"/>
      <c r="S51" s="1375"/>
      <c r="T51" s="1376"/>
      <c r="U51" s="738" t="s">
        <v>189</v>
      </c>
      <c r="V51" s="739"/>
      <c r="W51" s="1324"/>
      <c r="X51" s="1324"/>
      <c r="Y51" s="1324"/>
      <c r="Z51" s="1324"/>
      <c r="AA51" s="1324"/>
      <c r="AB51" s="1324"/>
      <c r="AC51" s="1324"/>
      <c r="AD51" s="1324"/>
      <c r="AE51" s="1324"/>
      <c r="AF51" s="1324"/>
      <c r="AG51" s="1324"/>
      <c r="AH51" s="1324"/>
      <c r="AI51" s="1324"/>
      <c r="AJ51" s="1324"/>
      <c r="AK51" s="1324"/>
      <c r="AL51" s="1324"/>
      <c r="AM51" s="1324"/>
      <c r="AN51" s="1324"/>
      <c r="AO51" s="1324"/>
      <c r="AP51" s="1324"/>
      <c r="AQ51" s="1324"/>
      <c r="AR51" s="1324"/>
      <c r="AS51" s="1324"/>
      <c r="AT51" s="1324"/>
      <c r="AU51" s="1324"/>
      <c r="AV51" s="1324"/>
      <c r="AW51" s="1324"/>
      <c r="AX51" s="1324"/>
      <c r="AY51" s="1324"/>
      <c r="AZ51" s="1362"/>
    </row>
    <row r="52" spans="1:52" s="54" customFormat="1" ht="17.25" customHeight="1" x14ac:dyDescent="0.2">
      <c r="A52" s="229"/>
      <c r="B52" s="1387" t="s">
        <v>186</v>
      </c>
      <c r="C52" s="1388"/>
      <c r="D52" s="1388"/>
      <c r="E52" s="1388"/>
      <c r="F52" s="1388"/>
      <c r="G52" s="1388"/>
      <c r="H52" s="1388"/>
      <c r="I52" s="1388"/>
      <c r="J52" s="1388"/>
      <c r="K52" s="1388"/>
      <c r="L52" s="1388"/>
      <c r="M52" s="1388"/>
      <c r="N52" s="1388"/>
      <c r="O52" s="1388"/>
      <c r="P52" s="1388"/>
      <c r="Q52" s="1388"/>
      <c r="R52" s="1388"/>
      <c r="S52" s="1388"/>
      <c r="T52" s="1389"/>
      <c r="U52" s="738" t="s">
        <v>122</v>
      </c>
      <c r="V52" s="739"/>
      <c r="W52" s="1324"/>
      <c r="X52" s="1324"/>
      <c r="Y52" s="1324"/>
      <c r="Z52" s="1324"/>
      <c r="AA52" s="1324"/>
      <c r="AB52" s="1324"/>
      <c r="AC52" s="1324"/>
      <c r="AD52" s="1324"/>
      <c r="AE52" s="1324"/>
      <c r="AF52" s="1324"/>
      <c r="AG52" s="1324"/>
      <c r="AH52" s="1324"/>
      <c r="AI52" s="1324"/>
      <c r="AJ52" s="1324"/>
      <c r="AK52" s="1324"/>
      <c r="AL52" s="1324"/>
      <c r="AM52" s="1324"/>
      <c r="AN52" s="1324"/>
      <c r="AO52" s="1324"/>
      <c r="AP52" s="1324"/>
      <c r="AQ52" s="1324"/>
      <c r="AR52" s="1324"/>
      <c r="AS52" s="1324"/>
      <c r="AT52" s="1324"/>
      <c r="AU52" s="1324"/>
      <c r="AV52" s="1324"/>
      <c r="AW52" s="1324"/>
      <c r="AX52" s="1324"/>
      <c r="AY52" s="1324"/>
      <c r="AZ52" s="1362"/>
    </row>
    <row r="53" spans="1:52" s="54" customFormat="1" ht="18" customHeight="1" thickBot="1" x14ac:dyDescent="0.25">
      <c r="A53" s="229"/>
      <c r="B53" s="1398" t="s">
        <v>756</v>
      </c>
      <c r="C53" s="1398"/>
      <c r="D53" s="1398"/>
      <c r="E53" s="1398"/>
      <c r="F53" s="1398"/>
      <c r="G53" s="1398"/>
      <c r="H53" s="1398"/>
      <c r="I53" s="1398"/>
      <c r="J53" s="1398"/>
      <c r="K53" s="1398"/>
      <c r="L53" s="1398"/>
      <c r="M53" s="1398"/>
      <c r="N53" s="1398"/>
      <c r="O53" s="1398"/>
      <c r="P53" s="1398"/>
      <c r="Q53" s="1398"/>
      <c r="R53" s="1398"/>
      <c r="S53" s="1398"/>
      <c r="T53" s="1398"/>
      <c r="U53" s="733" t="s">
        <v>142</v>
      </c>
      <c r="V53" s="734"/>
      <c r="W53" s="1363"/>
      <c r="X53" s="1363"/>
      <c r="Y53" s="1363"/>
      <c r="Z53" s="1363"/>
      <c r="AA53" s="1363"/>
      <c r="AB53" s="1363" t="s">
        <v>24</v>
      </c>
      <c r="AC53" s="1363"/>
      <c r="AD53" s="1363"/>
      <c r="AE53" s="1363"/>
      <c r="AF53" s="1363"/>
      <c r="AG53" s="1363" t="s">
        <v>24</v>
      </c>
      <c r="AH53" s="1363"/>
      <c r="AI53" s="1363"/>
      <c r="AJ53" s="1363"/>
      <c r="AK53" s="1363"/>
      <c r="AL53" s="1363"/>
      <c r="AM53" s="1363"/>
      <c r="AN53" s="1363"/>
      <c r="AO53" s="1363"/>
      <c r="AP53" s="1363"/>
      <c r="AQ53" s="1363"/>
      <c r="AR53" s="1363"/>
      <c r="AS53" s="1363"/>
      <c r="AT53" s="1363"/>
      <c r="AU53" s="1363"/>
      <c r="AV53" s="1363"/>
      <c r="AW53" s="1363"/>
      <c r="AX53" s="1363"/>
      <c r="AY53" s="1363"/>
      <c r="AZ53" s="1370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77" t="s">
        <v>374</v>
      </c>
      <c r="C55" s="1378"/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378"/>
      <c r="P55" s="1378"/>
      <c r="Q55" s="1378"/>
      <c r="R55" s="1378"/>
      <c r="S55" s="1378"/>
      <c r="T55" s="1378"/>
      <c r="U55" s="1378"/>
      <c r="V55" s="1378"/>
      <c r="W55" s="1378"/>
      <c r="X55" s="1378"/>
      <c r="Y55" s="1378"/>
      <c r="Z55" s="1378"/>
      <c r="AA55" s="1378"/>
      <c r="AB55" s="1378"/>
      <c r="AC55" s="1378"/>
      <c r="AD55" s="1378"/>
      <c r="AE55" s="1378"/>
      <c r="AF55" s="1378"/>
      <c r="AG55" s="1378"/>
      <c r="AH55" s="1378"/>
      <c r="AI55" s="1378"/>
      <c r="AJ55" s="1378"/>
      <c r="AK55" s="1378"/>
      <c r="AL55" s="1378"/>
      <c r="AM55" s="1378"/>
      <c r="AN55" s="1378"/>
      <c r="AO55" s="1378"/>
      <c r="AP55" s="1378"/>
      <c r="AQ55" s="1378"/>
      <c r="AR55" s="1378"/>
      <c r="AS55" s="1378"/>
      <c r="AT55" s="1378"/>
      <c r="AU55" s="1378"/>
      <c r="AV55" s="1378"/>
      <c r="AW55" s="1378"/>
      <c r="AX55" s="1378"/>
      <c r="AY55" s="1378"/>
      <c r="AZ55" s="1378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778" t="s">
        <v>37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24" t="s">
        <v>3</v>
      </c>
      <c r="V57" s="1324"/>
      <c r="W57" s="1324" t="s">
        <v>177</v>
      </c>
      <c r="X57" s="1324"/>
      <c r="Y57" s="1324"/>
      <c r="Z57" s="1324"/>
      <c r="AA57" s="1324"/>
      <c r="AB57" s="1324" t="s">
        <v>173</v>
      </c>
      <c r="AC57" s="1324"/>
      <c r="AD57" s="1324"/>
      <c r="AE57" s="1324"/>
      <c r="AF57" s="1324"/>
      <c r="AG57" s="1324" t="s">
        <v>174</v>
      </c>
      <c r="AH57" s="1324"/>
      <c r="AI57" s="1324"/>
      <c r="AJ57" s="1324"/>
      <c r="AK57" s="1324"/>
      <c r="AL57" s="1324" t="s">
        <v>38</v>
      </c>
      <c r="AM57" s="1324"/>
      <c r="AN57" s="1324"/>
      <c r="AO57" s="1324"/>
      <c r="AP57" s="1324"/>
      <c r="AQ57" s="1324" t="s">
        <v>175</v>
      </c>
      <c r="AR57" s="1324"/>
      <c r="AS57" s="1324"/>
      <c r="AT57" s="1324"/>
      <c r="AU57" s="1324"/>
      <c r="AV57" s="1324" t="s">
        <v>176</v>
      </c>
      <c r="AW57" s="1324"/>
      <c r="AX57" s="1324"/>
      <c r="AY57" s="1324"/>
      <c r="AZ57" s="1325"/>
    </row>
    <row r="58" spans="1:52" s="392" customFormat="1" ht="11.25" customHeight="1" thickBot="1" x14ac:dyDescent="0.3">
      <c r="A58" s="365"/>
      <c r="B58" s="1074">
        <v>1</v>
      </c>
      <c r="C58" s="1196"/>
      <c r="D58" s="1196"/>
      <c r="E58" s="1196"/>
      <c r="F58" s="1196"/>
      <c r="G58" s="1196"/>
      <c r="H58" s="1196"/>
      <c r="I58" s="1196"/>
      <c r="J58" s="1196"/>
      <c r="K58" s="1196"/>
      <c r="L58" s="1196"/>
      <c r="M58" s="1196"/>
      <c r="N58" s="1196"/>
      <c r="O58" s="1196"/>
      <c r="P58" s="1196"/>
      <c r="Q58" s="1196"/>
      <c r="R58" s="1196"/>
      <c r="S58" s="1196"/>
      <c r="T58" s="1196"/>
      <c r="U58" s="1397">
        <v>2</v>
      </c>
      <c r="V58" s="1397"/>
      <c r="W58" s="1397">
        <v>3</v>
      </c>
      <c r="X58" s="1397"/>
      <c r="Y58" s="1397"/>
      <c r="Z58" s="1397"/>
      <c r="AA58" s="1397"/>
      <c r="AB58" s="1397">
        <v>4</v>
      </c>
      <c r="AC58" s="1397"/>
      <c r="AD58" s="1397"/>
      <c r="AE58" s="1397"/>
      <c r="AF58" s="1397"/>
      <c r="AG58" s="1397">
        <v>5</v>
      </c>
      <c r="AH58" s="1397"/>
      <c r="AI58" s="1397"/>
      <c r="AJ58" s="1397"/>
      <c r="AK58" s="1397"/>
      <c r="AL58" s="1397">
        <v>6</v>
      </c>
      <c r="AM58" s="1397"/>
      <c r="AN58" s="1397"/>
      <c r="AO58" s="1397"/>
      <c r="AP58" s="1397"/>
      <c r="AQ58" s="1397">
        <v>7</v>
      </c>
      <c r="AR58" s="1397"/>
      <c r="AS58" s="1397"/>
      <c r="AT58" s="1397"/>
      <c r="AU58" s="1397"/>
      <c r="AV58" s="1397">
        <v>8</v>
      </c>
      <c r="AW58" s="1397"/>
      <c r="AX58" s="1397"/>
      <c r="AY58" s="1397"/>
      <c r="AZ58" s="1270"/>
    </row>
    <row r="59" spans="1:52" s="54" customFormat="1" ht="18" customHeight="1" x14ac:dyDescent="0.2">
      <c r="A59" s="229"/>
      <c r="B59" s="1387" t="s">
        <v>178</v>
      </c>
      <c r="C59" s="1388"/>
      <c r="D59" s="1388"/>
      <c r="E59" s="1388"/>
      <c r="F59" s="1388"/>
      <c r="G59" s="1388"/>
      <c r="H59" s="1388"/>
      <c r="I59" s="1388"/>
      <c r="J59" s="1388"/>
      <c r="K59" s="1388"/>
      <c r="L59" s="1388"/>
      <c r="M59" s="1388"/>
      <c r="N59" s="1388"/>
      <c r="O59" s="1388"/>
      <c r="P59" s="1388"/>
      <c r="Q59" s="1388"/>
      <c r="R59" s="1388"/>
      <c r="S59" s="1388"/>
      <c r="T59" s="1389"/>
      <c r="U59" s="768" t="s">
        <v>119</v>
      </c>
      <c r="V59" s="769"/>
      <c r="W59" s="1368"/>
      <c r="X59" s="1368"/>
      <c r="Y59" s="1368"/>
      <c r="Z59" s="1368"/>
      <c r="AA59" s="1368"/>
      <c r="AB59" s="1368" t="s">
        <v>24</v>
      </c>
      <c r="AC59" s="1368"/>
      <c r="AD59" s="1368"/>
      <c r="AE59" s="1368"/>
      <c r="AF59" s="1368"/>
      <c r="AG59" s="1368" t="s">
        <v>24</v>
      </c>
      <c r="AH59" s="1368"/>
      <c r="AI59" s="1368"/>
      <c r="AJ59" s="1368"/>
      <c r="AK59" s="1368"/>
      <c r="AL59" s="1368"/>
      <c r="AM59" s="1368"/>
      <c r="AN59" s="1368"/>
      <c r="AO59" s="1368"/>
      <c r="AP59" s="1368"/>
      <c r="AQ59" s="1368"/>
      <c r="AR59" s="1368"/>
      <c r="AS59" s="1368"/>
      <c r="AT59" s="1368"/>
      <c r="AU59" s="1368"/>
      <c r="AV59" s="1368"/>
      <c r="AW59" s="1368"/>
      <c r="AX59" s="1368"/>
      <c r="AY59" s="1368"/>
      <c r="AZ59" s="1369"/>
    </row>
    <row r="60" spans="1:52" s="54" customFormat="1" ht="32.1" customHeight="1" x14ac:dyDescent="0.2">
      <c r="A60" s="229"/>
      <c r="B60" s="1374" t="s">
        <v>638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6"/>
      <c r="U60" s="738" t="s">
        <v>120</v>
      </c>
      <c r="V60" s="739"/>
      <c r="W60" s="1324"/>
      <c r="X60" s="1324"/>
      <c r="Y60" s="1324"/>
      <c r="Z60" s="1324"/>
      <c r="AA60" s="1324"/>
      <c r="AB60" s="1324"/>
      <c r="AC60" s="1324"/>
      <c r="AD60" s="1324"/>
      <c r="AE60" s="1324"/>
      <c r="AF60" s="1324"/>
      <c r="AG60" s="1324"/>
      <c r="AH60" s="1324"/>
      <c r="AI60" s="1324"/>
      <c r="AJ60" s="1324"/>
      <c r="AK60" s="1324"/>
      <c r="AL60" s="1324"/>
      <c r="AM60" s="1324"/>
      <c r="AN60" s="1324"/>
      <c r="AO60" s="1324"/>
      <c r="AP60" s="1324"/>
      <c r="AQ60" s="1324"/>
      <c r="AR60" s="1324"/>
      <c r="AS60" s="1324"/>
      <c r="AT60" s="1324"/>
      <c r="AU60" s="1324"/>
      <c r="AV60" s="1324"/>
      <c r="AW60" s="1324"/>
      <c r="AX60" s="1324"/>
      <c r="AY60" s="1324"/>
      <c r="AZ60" s="1362"/>
    </row>
    <row r="61" spans="1:52" s="54" customFormat="1" ht="32.1" customHeight="1" x14ac:dyDescent="0.2">
      <c r="A61" s="229"/>
      <c r="B61" s="1392" t="s">
        <v>179</v>
      </c>
      <c r="C61" s="1393"/>
      <c r="D61" s="1393"/>
      <c r="E61" s="1393"/>
      <c r="F61" s="1393"/>
      <c r="G61" s="1393"/>
      <c r="H61" s="1393"/>
      <c r="I61" s="1393"/>
      <c r="J61" s="1393"/>
      <c r="K61" s="1393"/>
      <c r="L61" s="1393"/>
      <c r="M61" s="1393"/>
      <c r="N61" s="1393"/>
      <c r="O61" s="1393"/>
      <c r="P61" s="1393"/>
      <c r="Q61" s="1393"/>
      <c r="R61" s="1393"/>
      <c r="S61" s="1393"/>
      <c r="T61" s="1394"/>
      <c r="U61" s="738" t="s">
        <v>121</v>
      </c>
      <c r="V61" s="739"/>
      <c r="W61" s="1324"/>
      <c r="X61" s="1324"/>
      <c r="Y61" s="1324"/>
      <c r="Z61" s="1324"/>
      <c r="AA61" s="1324"/>
      <c r="AB61" s="1324"/>
      <c r="AC61" s="1324"/>
      <c r="AD61" s="1324"/>
      <c r="AE61" s="1324"/>
      <c r="AF61" s="1324"/>
      <c r="AG61" s="1324"/>
      <c r="AH61" s="1324"/>
      <c r="AI61" s="1324"/>
      <c r="AJ61" s="1324"/>
      <c r="AK61" s="1324"/>
      <c r="AL61" s="1324"/>
      <c r="AM61" s="1324"/>
      <c r="AN61" s="1324"/>
      <c r="AO61" s="1324"/>
      <c r="AP61" s="1324"/>
      <c r="AQ61" s="1324"/>
      <c r="AR61" s="1324"/>
      <c r="AS61" s="1324"/>
      <c r="AT61" s="1324"/>
      <c r="AU61" s="1324"/>
      <c r="AV61" s="1324"/>
      <c r="AW61" s="1324"/>
      <c r="AX61" s="1324"/>
      <c r="AY61" s="1324"/>
      <c r="AZ61" s="1362"/>
    </row>
    <row r="62" spans="1:52" s="54" customFormat="1" ht="18" customHeight="1" x14ac:dyDescent="0.2">
      <c r="A62" s="229"/>
      <c r="B62" s="1396" t="s">
        <v>180</v>
      </c>
      <c r="C62" s="1393"/>
      <c r="D62" s="1393"/>
      <c r="E62" s="1393"/>
      <c r="F62" s="1393"/>
      <c r="G62" s="1393"/>
      <c r="H62" s="1393"/>
      <c r="I62" s="1393"/>
      <c r="J62" s="1393"/>
      <c r="K62" s="1393"/>
      <c r="L62" s="1393"/>
      <c r="M62" s="1393"/>
      <c r="N62" s="1393"/>
      <c r="O62" s="1393"/>
      <c r="P62" s="1393"/>
      <c r="Q62" s="1393"/>
      <c r="R62" s="1393"/>
      <c r="S62" s="1393"/>
      <c r="T62" s="1394"/>
      <c r="U62" s="738" t="s">
        <v>187</v>
      </c>
      <c r="V62" s="739"/>
      <c r="W62" s="1324"/>
      <c r="X62" s="1324"/>
      <c r="Y62" s="1324"/>
      <c r="Z62" s="1324"/>
      <c r="AA62" s="1324"/>
      <c r="AB62" s="1324"/>
      <c r="AC62" s="1324"/>
      <c r="AD62" s="1324"/>
      <c r="AE62" s="1324"/>
      <c r="AF62" s="1324"/>
      <c r="AG62" s="1324"/>
      <c r="AH62" s="1324"/>
      <c r="AI62" s="1324"/>
      <c r="AJ62" s="1324"/>
      <c r="AK62" s="1324"/>
      <c r="AL62" s="1324"/>
      <c r="AM62" s="1324"/>
      <c r="AN62" s="1324"/>
      <c r="AO62" s="1324"/>
      <c r="AP62" s="1324"/>
      <c r="AQ62" s="1324"/>
      <c r="AR62" s="1324"/>
      <c r="AS62" s="1324"/>
      <c r="AT62" s="1324"/>
      <c r="AU62" s="1324"/>
      <c r="AV62" s="1324"/>
      <c r="AW62" s="1324"/>
      <c r="AX62" s="1324"/>
      <c r="AY62" s="1324"/>
      <c r="AZ62" s="1362"/>
    </row>
    <row r="63" spans="1:52" s="54" customFormat="1" ht="18" customHeight="1" x14ac:dyDescent="0.2">
      <c r="A63" s="229"/>
      <c r="B63" s="1396" t="s">
        <v>181</v>
      </c>
      <c r="C63" s="1393"/>
      <c r="D63" s="1393"/>
      <c r="E63" s="1393"/>
      <c r="F63" s="1393"/>
      <c r="G63" s="1393"/>
      <c r="H63" s="1393"/>
      <c r="I63" s="1393"/>
      <c r="J63" s="1393"/>
      <c r="K63" s="1393"/>
      <c r="L63" s="1393"/>
      <c r="M63" s="1393"/>
      <c r="N63" s="1393"/>
      <c r="O63" s="1393"/>
      <c r="P63" s="1393"/>
      <c r="Q63" s="1393"/>
      <c r="R63" s="1393"/>
      <c r="S63" s="1393"/>
      <c r="T63" s="1394"/>
      <c r="U63" s="738" t="s">
        <v>188</v>
      </c>
      <c r="V63" s="739"/>
      <c r="W63" s="1324"/>
      <c r="X63" s="1324"/>
      <c r="Y63" s="1324"/>
      <c r="Z63" s="1324"/>
      <c r="AA63" s="1324"/>
      <c r="AB63" s="1324"/>
      <c r="AC63" s="1324"/>
      <c r="AD63" s="1324"/>
      <c r="AE63" s="1324"/>
      <c r="AF63" s="1324"/>
      <c r="AG63" s="1324"/>
      <c r="AH63" s="1324"/>
      <c r="AI63" s="1324"/>
      <c r="AJ63" s="1324"/>
      <c r="AK63" s="1324"/>
      <c r="AL63" s="1324"/>
      <c r="AM63" s="1324"/>
      <c r="AN63" s="1324"/>
      <c r="AO63" s="1324"/>
      <c r="AP63" s="1324"/>
      <c r="AQ63" s="1324"/>
      <c r="AR63" s="1324"/>
      <c r="AS63" s="1324"/>
      <c r="AT63" s="1324"/>
      <c r="AU63" s="1324"/>
      <c r="AV63" s="1324"/>
      <c r="AW63" s="1324"/>
      <c r="AX63" s="1324"/>
      <c r="AY63" s="1324"/>
      <c r="AZ63" s="1362"/>
    </row>
    <row r="64" spans="1:52" s="54" customFormat="1" ht="18" customHeight="1" x14ac:dyDescent="0.2">
      <c r="A64" s="229"/>
      <c r="B64" s="1374" t="s">
        <v>182</v>
      </c>
      <c r="C64" s="1375"/>
      <c r="D64" s="1375"/>
      <c r="E64" s="1375"/>
      <c r="F64" s="1375"/>
      <c r="G64" s="1375"/>
      <c r="H64" s="1375"/>
      <c r="I64" s="1375"/>
      <c r="J64" s="1375"/>
      <c r="K64" s="1375"/>
      <c r="L64" s="1375"/>
      <c r="M64" s="1375"/>
      <c r="N64" s="1375"/>
      <c r="O64" s="1375"/>
      <c r="P64" s="1375"/>
      <c r="Q64" s="1375"/>
      <c r="R64" s="1375"/>
      <c r="S64" s="1375"/>
      <c r="T64" s="1376"/>
      <c r="U64" s="738" t="s">
        <v>125</v>
      </c>
      <c r="V64" s="739"/>
      <c r="W64" s="1324"/>
      <c r="X64" s="1324"/>
      <c r="Y64" s="1324"/>
      <c r="Z64" s="1324"/>
      <c r="AA64" s="1324"/>
      <c r="AB64" s="1324"/>
      <c r="AC64" s="1324"/>
      <c r="AD64" s="1324"/>
      <c r="AE64" s="1324"/>
      <c r="AF64" s="1324"/>
      <c r="AG64" s="1324"/>
      <c r="AH64" s="1324"/>
      <c r="AI64" s="1324"/>
      <c r="AJ64" s="1324"/>
      <c r="AK64" s="1324"/>
      <c r="AL64" s="1324"/>
      <c r="AM64" s="1324"/>
      <c r="AN64" s="1324"/>
      <c r="AO64" s="1324"/>
      <c r="AP64" s="1324"/>
      <c r="AQ64" s="1324"/>
      <c r="AR64" s="1324"/>
      <c r="AS64" s="1324"/>
      <c r="AT64" s="1324"/>
      <c r="AU64" s="1324"/>
      <c r="AV64" s="1324"/>
      <c r="AW64" s="1324"/>
      <c r="AX64" s="1324"/>
      <c r="AY64" s="1324"/>
      <c r="AZ64" s="1362"/>
    </row>
    <row r="65" spans="1:52" s="54" customFormat="1" ht="18" customHeight="1" x14ac:dyDescent="0.2">
      <c r="A65" s="229"/>
      <c r="B65" s="1374" t="s">
        <v>183</v>
      </c>
      <c r="C65" s="1375"/>
      <c r="D65" s="1375"/>
      <c r="E65" s="1375"/>
      <c r="F65" s="1375"/>
      <c r="G65" s="1375"/>
      <c r="H65" s="1375"/>
      <c r="I65" s="1375"/>
      <c r="J65" s="1375"/>
      <c r="K65" s="1375"/>
      <c r="L65" s="1375"/>
      <c r="M65" s="1375"/>
      <c r="N65" s="1375"/>
      <c r="O65" s="1375"/>
      <c r="P65" s="1375"/>
      <c r="Q65" s="1375"/>
      <c r="R65" s="1375"/>
      <c r="S65" s="1375"/>
      <c r="T65" s="1376"/>
      <c r="U65" s="738" t="s">
        <v>126</v>
      </c>
      <c r="V65" s="739"/>
      <c r="W65" s="1324"/>
      <c r="X65" s="1324"/>
      <c r="Y65" s="1324"/>
      <c r="Z65" s="1324"/>
      <c r="AA65" s="1324"/>
      <c r="AB65" s="1324"/>
      <c r="AC65" s="1324"/>
      <c r="AD65" s="1324"/>
      <c r="AE65" s="1324"/>
      <c r="AF65" s="1324"/>
      <c r="AG65" s="1324"/>
      <c r="AH65" s="1324"/>
      <c r="AI65" s="1324"/>
      <c r="AJ65" s="1324"/>
      <c r="AK65" s="1324"/>
      <c r="AL65" s="1324"/>
      <c r="AM65" s="1324"/>
      <c r="AN65" s="1324"/>
      <c r="AO65" s="1324"/>
      <c r="AP65" s="1324"/>
      <c r="AQ65" s="1324"/>
      <c r="AR65" s="1324"/>
      <c r="AS65" s="1324"/>
      <c r="AT65" s="1324"/>
      <c r="AU65" s="1324"/>
      <c r="AV65" s="1324"/>
      <c r="AW65" s="1324"/>
      <c r="AX65" s="1324"/>
      <c r="AY65" s="1324"/>
      <c r="AZ65" s="1362"/>
    </row>
    <row r="66" spans="1:52" s="54" customFormat="1" ht="18" customHeight="1" x14ac:dyDescent="0.2">
      <c r="A66" s="229"/>
      <c r="B66" s="1374" t="s">
        <v>184</v>
      </c>
      <c r="C66" s="1375"/>
      <c r="D66" s="1375"/>
      <c r="E66" s="1375"/>
      <c r="F66" s="1375"/>
      <c r="G66" s="1375"/>
      <c r="H66" s="1375"/>
      <c r="I66" s="1375"/>
      <c r="J66" s="1375"/>
      <c r="K66" s="1375"/>
      <c r="L66" s="1375"/>
      <c r="M66" s="1375"/>
      <c r="N66" s="1375"/>
      <c r="O66" s="1375"/>
      <c r="P66" s="1375"/>
      <c r="Q66" s="1375"/>
      <c r="R66" s="1375"/>
      <c r="S66" s="1375"/>
      <c r="T66" s="1376"/>
      <c r="U66" s="738" t="s">
        <v>129</v>
      </c>
      <c r="V66" s="739"/>
      <c r="W66" s="1324"/>
      <c r="X66" s="1324"/>
      <c r="Y66" s="1324"/>
      <c r="Z66" s="1324"/>
      <c r="AA66" s="1324"/>
      <c r="AB66" s="1324"/>
      <c r="AC66" s="1324"/>
      <c r="AD66" s="1324"/>
      <c r="AE66" s="1324"/>
      <c r="AF66" s="1324"/>
      <c r="AG66" s="1324"/>
      <c r="AH66" s="1324"/>
      <c r="AI66" s="1324"/>
      <c r="AJ66" s="1324"/>
      <c r="AK66" s="1324"/>
      <c r="AL66" s="1324"/>
      <c r="AM66" s="1324"/>
      <c r="AN66" s="1324"/>
      <c r="AO66" s="1324"/>
      <c r="AP66" s="1324"/>
      <c r="AQ66" s="1324"/>
      <c r="AR66" s="1324"/>
      <c r="AS66" s="1324"/>
      <c r="AT66" s="1324"/>
      <c r="AU66" s="1324"/>
      <c r="AV66" s="1324"/>
      <c r="AW66" s="1324"/>
      <c r="AX66" s="1324"/>
      <c r="AY66" s="1324"/>
      <c r="AZ66" s="1362"/>
    </row>
    <row r="67" spans="1:52" s="54" customFormat="1" ht="18" customHeight="1" x14ac:dyDescent="0.2">
      <c r="A67" s="229"/>
      <c r="B67" s="1374" t="s">
        <v>185</v>
      </c>
      <c r="C67" s="1375"/>
      <c r="D67" s="1375"/>
      <c r="E67" s="1375"/>
      <c r="F67" s="1375"/>
      <c r="G67" s="1375"/>
      <c r="H67" s="1375"/>
      <c r="I67" s="1375"/>
      <c r="J67" s="1375"/>
      <c r="K67" s="1375"/>
      <c r="L67" s="1375"/>
      <c r="M67" s="1375"/>
      <c r="N67" s="1375"/>
      <c r="O67" s="1375"/>
      <c r="P67" s="1375"/>
      <c r="Q67" s="1375"/>
      <c r="R67" s="1375"/>
      <c r="S67" s="1375"/>
      <c r="T67" s="1376"/>
      <c r="U67" s="738" t="s">
        <v>189</v>
      </c>
      <c r="V67" s="739"/>
      <c r="W67" s="1324"/>
      <c r="X67" s="1324"/>
      <c r="Y67" s="1324"/>
      <c r="Z67" s="1324"/>
      <c r="AA67" s="1324"/>
      <c r="AB67" s="1324"/>
      <c r="AC67" s="1324"/>
      <c r="AD67" s="1324"/>
      <c r="AE67" s="1324"/>
      <c r="AF67" s="1324"/>
      <c r="AG67" s="1324"/>
      <c r="AH67" s="1324"/>
      <c r="AI67" s="1324"/>
      <c r="AJ67" s="1324"/>
      <c r="AK67" s="1324"/>
      <c r="AL67" s="1324"/>
      <c r="AM67" s="1324"/>
      <c r="AN67" s="1324"/>
      <c r="AO67" s="1324"/>
      <c r="AP67" s="1324"/>
      <c r="AQ67" s="1324"/>
      <c r="AR67" s="1324"/>
      <c r="AS67" s="1324"/>
      <c r="AT67" s="1324"/>
      <c r="AU67" s="1324"/>
      <c r="AV67" s="1324"/>
      <c r="AW67" s="1324"/>
      <c r="AX67" s="1324"/>
      <c r="AY67" s="1324"/>
      <c r="AZ67" s="1362"/>
    </row>
    <row r="68" spans="1:52" s="54" customFormat="1" ht="18" customHeight="1" x14ac:dyDescent="0.2">
      <c r="A68" s="229"/>
      <c r="B68" s="1387" t="s">
        <v>186</v>
      </c>
      <c r="C68" s="1388"/>
      <c r="D68" s="1388"/>
      <c r="E68" s="1388"/>
      <c r="F68" s="1388"/>
      <c r="G68" s="1388"/>
      <c r="H68" s="1388"/>
      <c r="I68" s="1388"/>
      <c r="J68" s="1388"/>
      <c r="K68" s="1388"/>
      <c r="L68" s="1388"/>
      <c r="M68" s="1388"/>
      <c r="N68" s="1388"/>
      <c r="O68" s="1388"/>
      <c r="P68" s="1388"/>
      <c r="Q68" s="1388"/>
      <c r="R68" s="1388"/>
      <c r="S68" s="1388"/>
      <c r="T68" s="1389"/>
      <c r="U68" s="738" t="s">
        <v>122</v>
      </c>
      <c r="V68" s="739"/>
      <c r="W68" s="1324"/>
      <c r="X68" s="1324"/>
      <c r="Y68" s="1324"/>
      <c r="Z68" s="1324"/>
      <c r="AA68" s="1324"/>
      <c r="AB68" s="1324"/>
      <c r="AC68" s="1324"/>
      <c r="AD68" s="1324"/>
      <c r="AE68" s="1324"/>
      <c r="AF68" s="1324"/>
      <c r="AG68" s="1324"/>
      <c r="AH68" s="1324"/>
      <c r="AI68" s="1324"/>
      <c r="AJ68" s="1324"/>
      <c r="AK68" s="1324"/>
      <c r="AL68" s="1324"/>
      <c r="AM68" s="1324"/>
      <c r="AN68" s="1324"/>
      <c r="AO68" s="1324"/>
      <c r="AP68" s="1324"/>
      <c r="AQ68" s="1324"/>
      <c r="AR68" s="1324"/>
      <c r="AS68" s="1324"/>
      <c r="AT68" s="1324"/>
      <c r="AU68" s="1324"/>
      <c r="AV68" s="1324"/>
      <c r="AW68" s="1324"/>
      <c r="AX68" s="1324"/>
      <c r="AY68" s="1324"/>
      <c r="AZ68" s="1362"/>
    </row>
    <row r="69" spans="1:52" s="54" customFormat="1" ht="18" customHeight="1" thickBot="1" x14ac:dyDescent="0.25">
      <c r="A69" s="229"/>
      <c r="B69" s="1399" t="s">
        <v>756</v>
      </c>
      <c r="C69" s="1399"/>
      <c r="D69" s="1399"/>
      <c r="E69" s="1399"/>
      <c r="F69" s="1399"/>
      <c r="G69" s="1399"/>
      <c r="H69" s="1399"/>
      <c r="I69" s="1399"/>
      <c r="J69" s="1399"/>
      <c r="K69" s="1399"/>
      <c r="L69" s="1399"/>
      <c r="M69" s="1399"/>
      <c r="N69" s="1399"/>
      <c r="O69" s="1399"/>
      <c r="P69" s="1399"/>
      <c r="Q69" s="1399"/>
      <c r="R69" s="1399"/>
      <c r="S69" s="1399"/>
      <c r="T69" s="1399"/>
      <c r="U69" s="733" t="s">
        <v>142</v>
      </c>
      <c r="V69" s="734"/>
      <c r="W69" s="1363"/>
      <c r="X69" s="1363"/>
      <c r="Y69" s="1363"/>
      <c r="Z69" s="1363"/>
      <c r="AA69" s="1363"/>
      <c r="AB69" s="1363" t="s">
        <v>24</v>
      </c>
      <c r="AC69" s="1363"/>
      <c r="AD69" s="1363"/>
      <c r="AE69" s="1363"/>
      <c r="AF69" s="1363"/>
      <c r="AG69" s="1363" t="s">
        <v>24</v>
      </c>
      <c r="AH69" s="1363"/>
      <c r="AI69" s="1363"/>
      <c r="AJ69" s="1363"/>
      <c r="AK69" s="1363"/>
      <c r="AL69" s="1363"/>
      <c r="AM69" s="1363"/>
      <c r="AN69" s="1363"/>
      <c r="AO69" s="1363"/>
      <c r="AP69" s="1363"/>
      <c r="AQ69" s="1363"/>
      <c r="AR69" s="1363"/>
      <c r="AS69" s="1363"/>
      <c r="AT69" s="1363"/>
      <c r="AU69" s="1363"/>
      <c r="AV69" s="1363"/>
      <c r="AW69" s="1363"/>
      <c r="AX69" s="1363"/>
      <c r="AY69" s="1363"/>
      <c r="AZ69" s="1370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77" t="s">
        <v>375</v>
      </c>
      <c r="C71" s="1378"/>
      <c r="D71" s="1378"/>
      <c r="E71" s="1378"/>
      <c r="F71" s="1378"/>
      <c r="G71" s="1378"/>
      <c r="H71" s="1378"/>
      <c r="I71" s="1378"/>
      <c r="J71" s="1378"/>
      <c r="K71" s="1378"/>
      <c r="L71" s="1378"/>
      <c r="M71" s="1378"/>
      <c r="N71" s="1378"/>
      <c r="O71" s="1378"/>
      <c r="P71" s="1378"/>
      <c r="Q71" s="1378"/>
      <c r="R71" s="1378"/>
      <c r="S71" s="1378"/>
      <c r="T71" s="1378"/>
      <c r="U71" s="1378"/>
      <c r="V71" s="1378"/>
      <c r="W71" s="1378"/>
      <c r="X71" s="1378"/>
      <c r="Y71" s="1378"/>
      <c r="Z71" s="1378"/>
      <c r="AA71" s="1378"/>
      <c r="AB71" s="1378"/>
      <c r="AC71" s="1378"/>
      <c r="AD71" s="1378"/>
      <c r="AE71" s="1378"/>
      <c r="AF71" s="1378"/>
      <c r="AG71" s="1378"/>
      <c r="AH71" s="1378"/>
      <c r="AI71" s="1378"/>
      <c r="AJ71" s="1378"/>
      <c r="AK71" s="1378"/>
      <c r="AL71" s="1378"/>
      <c r="AM71" s="1378"/>
      <c r="AN71" s="1378"/>
      <c r="AO71" s="1378"/>
      <c r="AP71" s="1378"/>
      <c r="AQ71" s="1378"/>
      <c r="AR71" s="1378"/>
      <c r="AS71" s="1378"/>
      <c r="AT71" s="1378"/>
      <c r="AU71" s="1378"/>
      <c r="AV71" s="1378"/>
      <c r="AW71" s="1378"/>
      <c r="AX71" s="1378"/>
      <c r="AY71" s="1378"/>
      <c r="AZ71" s="1378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778" t="s">
        <v>37</v>
      </c>
      <c r="C73" s="1379"/>
      <c r="D73" s="1379"/>
      <c r="E73" s="1379"/>
      <c r="F73" s="1379"/>
      <c r="G73" s="1379"/>
      <c r="H73" s="1379"/>
      <c r="I73" s="1379"/>
      <c r="J73" s="1379"/>
      <c r="K73" s="1379"/>
      <c r="L73" s="1379"/>
      <c r="M73" s="1379"/>
      <c r="N73" s="1379"/>
      <c r="O73" s="1379"/>
      <c r="P73" s="1379"/>
      <c r="Q73" s="1379"/>
      <c r="R73" s="1379"/>
      <c r="S73" s="1379"/>
      <c r="T73" s="1379"/>
      <c r="U73" s="1324" t="s">
        <v>3</v>
      </c>
      <c r="V73" s="1324"/>
      <c r="W73" s="1324" t="s">
        <v>177</v>
      </c>
      <c r="X73" s="1324"/>
      <c r="Y73" s="1324"/>
      <c r="Z73" s="1324"/>
      <c r="AA73" s="1324"/>
      <c r="AB73" s="1324" t="s">
        <v>173</v>
      </c>
      <c r="AC73" s="1324"/>
      <c r="AD73" s="1324"/>
      <c r="AE73" s="1324"/>
      <c r="AF73" s="1324"/>
      <c r="AG73" s="1324" t="s">
        <v>174</v>
      </c>
      <c r="AH73" s="1324"/>
      <c r="AI73" s="1324"/>
      <c r="AJ73" s="1324"/>
      <c r="AK73" s="1324"/>
      <c r="AL73" s="1324" t="s">
        <v>38</v>
      </c>
      <c r="AM73" s="1324"/>
      <c r="AN73" s="1324"/>
      <c r="AO73" s="1324"/>
      <c r="AP73" s="1324"/>
      <c r="AQ73" s="1324" t="s">
        <v>175</v>
      </c>
      <c r="AR73" s="1324"/>
      <c r="AS73" s="1324"/>
      <c r="AT73" s="1324"/>
      <c r="AU73" s="1324"/>
      <c r="AV73" s="1324" t="s">
        <v>176</v>
      </c>
      <c r="AW73" s="1324"/>
      <c r="AX73" s="1324"/>
      <c r="AY73" s="1324"/>
      <c r="AZ73" s="1325"/>
    </row>
    <row r="74" spans="1:52" s="392" customFormat="1" ht="11.25" customHeight="1" thickBot="1" x14ac:dyDescent="0.3">
      <c r="A74" s="365"/>
      <c r="B74" s="1074">
        <v>1</v>
      </c>
      <c r="C74" s="1196"/>
      <c r="D74" s="1196"/>
      <c r="E74" s="1196"/>
      <c r="F74" s="1196"/>
      <c r="G74" s="1196"/>
      <c r="H74" s="1196"/>
      <c r="I74" s="1196"/>
      <c r="J74" s="1196"/>
      <c r="K74" s="1196"/>
      <c r="L74" s="1196"/>
      <c r="M74" s="1196"/>
      <c r="N74" s="1196"/>
      <c r="O74" s="1196"/>
      <c r="P74" s="1196"/>
      <c r="Q74" s="1196"/>
      <c r="R74" s="1196"/>
      <c r="S74" s="1196"/>
      <c r="T74" s="1196"/>
      <c r="U74" s="1397">
        <v>2</v>
      </c>
      <c r="V74" s="1397"/>
      <c r="W74" s="1397">
        <v>3</v>
      </c>
      <c r="X74" s="1397"/>
      <c r="Y74" s="1397"/>
      <c r="Z74" s="1397"/>
      <c r="AA74" s="1397"/>
      <c r="AB74" s="1397">
        <v>4</v>
      </c>
      <c r="AC74" s="1397"/>
      <c r="AD74" s="1397"/>
      <c r="AE74" s="1397"/>
      <c r="AF74" s="1397"/>
      <c r="AG74" s="1397">
        <v>5</v>
      </c>
      <c r="AH74" s="1397"/>
      <c r="AI74" s="1397"/>
      <c r="AJ74" s="1397"/>
      <c r="AK74" s="1397"/>
      <c r="AL74" s="1397">
        <v>6</v>
      </c>
      <c r="AM74" s="1397"/>
      <c r="AN74" s="1397"/>
      <c r="AO74" s="1397"/>
      <c r="AP74" s="1397"/>
      <c r="AQ74" s="1397">
        <v>7</v>
      </c>
      <c r="AR74" s="1397"/>
      <c r="AS74" s="1397"/>
      <c r="AT74" s="1397"/>
      <c r="AU74" s="1397"/>
      <c r="AV74" s="1397">
        <v>8</v>
      </c>
      <c r="AW74" s="1397"/>
      <c r="AX74" s="1397"/>
      <c r="AY74" s="1397"/>
      <c r="AZ74" s="1270"/>
    </row>
    <row r="75" spans="1:52" s="54" customFormat="1" ht="18" customHeight="1" x14ac:dyDescent="0.2">
      <c r="A75" s="229"/>
      <c r="B75" s="1387" t="s">
        <v>178</v>
      </c>
      <c r="C75" s="1388"/>
      <c r="D75" s="1388"/>
      <c r="E75" s="1388"/>
      <c r="F75" s="1388"/>
      <c r="G75" s="1388"/>
      <c r="H75" s="1388"/>
      <c r="I75" s="1388"/>
      <c r="J75" s="1388"/>
      <c r="K75" s="1388"/>
      <c r="L75" s="1388"/>
      <c r="M75" s="1388"/>
      <c r="N75" s="1388"/>
      <c r="O75" s="1388"/>
      <c r="P75" s="1388"/>
      <c r="Q75" s="1388"/>
      <c r="R75" s="1388"/>
      <c r="S75" s="1388"/>
      <c r="T75" s="1389"/>
      <c r="U75" s="768" t="s">
        <v>119</v>
      </c>
      <c r="V75" s="769"/>
      <c r="W75" s="1368"/>
      <c r="X75" s="1368"/>
      <c r="Y75" s="1368"/>
      <c r="Z75" s="1368"/>
      <c r="AA75" s="1368"/>
      <c r="AB75" s="1368" t="s">
        <v>24</v>
      </c>
      <c r="AC75" s="1368"/>
      <c r="AD75" s="1368"/>
      <c r="AE75" s="1368"/>
      <c r="AF75" s="1368"/>
      <c r="AG75" s="1368" t="s">
        <v>24</v>
      </c>
      <c r="AH75" s="1368"/>
      <c r="AI75" s="1368"/>
      <c r="AJ75" s="1368"/>
      <c r="AK75" s="1368"/>
      <c r="AL75" s="1368"/>
      <c r="AM75" s="1368"/>
      <c r="AN75" s="1368"/>
      <c r="AO75" s="1368"/>
      <c r="AP75" s="1368"/>
      <c r="AQ75" s="1368"/>
      <c r="AR75" s="1368"/>
      <c r="AS75" s="1368"/>
      <c r="AT75" s="1368"/>
      <c r="AU75" s="1368"/>
      <c r="AV75" s="1368"/>
      <c r="AW75" s="1368"/>
      <c r="AX75" s="1368"/>
      <c r="AY75" s="1368"/>
      <c r="AZ75" s="1369"/>
    </row>
    <row r="76" spans="1:52" s="54" customFormat="1" ht="32.1" customHeight="1" x14ac:dyDescent="0.2">
      <c r="A76" s="229"/>
      <c r="B76" s="1400" t="s">
        <v>638</v>
      </c>
      <c r="C76" s="1401"/>
      <c r="D76" s="1401"/>
      <c r="E76" s="1401"/>
      <c r="F76" s="1401"/>
      <c r="G76" s="1401"/>
      <c r="H76" s="1401"/>
      <c r="I76" s="1401"/>
      <c r="J76" s="1401"/>
      <c r="K76" s="1401"/>
      <c r="L76" s="1401"/>
      <c r="M76" s="1401"/>
      <c r="N76" s="1401"/>
      <c r="O76" s="1401"/>
      <c r="P76" s="1401"/>
      <c r="Q76" s="1401"/>
      <c r="R76" s="1401"/>
      <c r="S76" s="1401"/>
      <c r="T76" s="1402"/>
      <c r="U76" s="738" t="s">
        <v>120</v>
      </c>
      <c r="V76" s="739"/>
      <c r="W76" s="1324"/>
      <c r="X76" s="1324"/>
      <c r="Y76" s="1324"/>
      <c r="Z76" s="1324"/>
      <c r="AA76" s="1324"/>
      <c r="AB76" s="1324"/>
      <c r="AC76" s="1324"/>
      <c r="AD76" s="1324"/>
      <c r="AE76" s="1324"/>
      <c r="AF76" s="1324"/>
      <c r="AG76" s="1324"/>
      <c r="AH76" s="1324"/>
      <c r="AI76" s="1324"/>
      <c r="AJ76" s="1324"/>
      <c r="AK76" s="1324"/>
      <c r="AL76" s="1324"/>
      <c r="AM76" s="1324"/>
      <c r="AN76" s="1324"/>
      <c r="AO76" s="1324"/>
      <c r="AP76" s="1324"/>
      <c r="AQ76" s="1324"/>
      <c r="AR76" s="1324"/>
      <c r="AS76" s="1324"/>
      <c r="AT76" s="1324"/>
      <c r="AU76" s="1324"/>
      <c r="AV76" s="1324"/>
      <c r="AW76" s="1324"/>
      <c r="AX76" s="1324"/>
      <c r="AY76" s="1324"/>
      <c r="AZ76" s="1362"/>
    </row>
    <row r="77" spans="1:52" s="54" customFormat="1" ht="32.1" customHeight="1" x14ac:dyDescent="0.2">
      <c r="A77" s="229"/>
      <c r="B77" s="1392" t="s">
        <v>179</v>
      </c>
      <c r="C77" s="1393"/>
      <c r="D77" s="1393"/>
      <c r="E77" s="1393"/>
      <c r="F77" s="1393"/>
      <c r="G77" s="1393"/>
      <c r="H77" s="1393"/>
      <c r="I77" s="1393"/>
      <c r="J77" s="1393"/>
      <c r="K77" s="1393"/>
      <c r="L77" s="1393"/>
      <c r="M77" s="1393"/>
      <c r="N77" s="1393"/>
      <c r="O77" s="1393"/>
      <c r="P77" s="1393"/>
      <c r="Q77" s="1393"/>
      <c r="R77" s="1393"/>
      <c r="S77" s="1393"/>
      <c r="T77" s="1394"/>
      <c r="U77" s="738" t="s">
        <v>121</v>
      </c>
      <c r="V77" s="739"/>
      <c r="W77" s="1324"/>
      <c r="X77" s="1324"/>
      <c r="Y77" s="1324"/>
      <c r="Z77" s="1324"/>
      <c r="AA77" s="1324"/>
      <c r="AB77" s="1324"/>
      <c r="AC77" s="1324"/>
      <c r="AD77" s="1324"/>
      <c r="AE77" s="1324"/>
      <c r="AF77" s="1324"/>
      <c r="AG77" s="1324"/>
      <c r="AH77" s="1324"/>
      <c r="AI77" s="1324"/>
      <c r="AJ77" s="1324"/>
      <c r="AK77" s="1324"/>
      <c r="AL77" s="1324"/>
      <c r="AM77" s="1324"/>
      <c r="AN77" s="1324"/>
      <c r="AO77" s="1324"/>
      <c r="AP77" s="1324"/>
      <c r="AQ77" s="1324"/>
      <c r="AR77" s="1324"/>
      <c r="AS77" s="1324"/>
      <c r="AT77" s="1324"/>
      <c r="AU77" s="1324"/>
      <c r="AV77" s="1324"/>
      <c r="AW77" s="1324"/>
      <c r="AX77" s="1324"/>
      <c r="AY77" s="1324"/>
      <c r="AZ77" s="1362"/>
    </row>
    <row r="78" spans="1:52" s="54" customFormat="1" ht="18" customHeight="1" x14ac:dyDescent="0.2">
      <c r="A78" s="229"/>
      <c r="B78" s="1396" t="s">
        <v>180</v>
      </c>
      <c r="C78" s="1393"/>
      <c r="D78" s="1393"/>
      <c r="E78" s="1393"/>
      <c r="F78" s="1393"/>
      <c r="G78" s="1393"/>
      <c r="H78" s="1393"/>
      <c r="I78" s="1393"/>
      <c r="J78" s="1393"/>
      <c r="K78" s="1393"/>
      <c r="L78" s="1393"/>
      <c r="M78" s="1393"/>
      <c r="N78" s="1393"/>
      <c r="O78" s="1393"/>
      <c r="P78" s="1393"/>
      <c r="Q78" s="1393"/>
      <c r="R78" s="1393"/>
      <c r="S78" s="1393"/>
      <c r="T78" s="1394"/>
      <c r="U78" s="738" t="s">
        <v>187</v>
      </c>
      <c r="V78" s="739"/>
      <c r="W78" s="1324"/>
      <c r="X78" s="1324"/>
      <c r="Y78" s="1324"/>
      <c r="Z78" s="1324"/>
      <c r="AA78" s="1324"/>
      <c r="AB78" s="1324"/>
      <c r="AC78" s="1324"/>
      <c r="AD78" s="1324"/>
      <c r="AE78" s="1324"/>
      <c r="AF78" s="1324"/>
      <c r="AG78" s="1324"/>
      <c r="AH78" s="1324"/>
      <c r="AI78" s="1324"/>
      <c r="AJ78" s="1324"/>
      <c r="AK78" s="1324"/>
      <c r="AL78" s="1324"/>
      <c r="AM78" s="1324"/>
      <c r="AN78" s="1324"/>
      <c r="AO78" s="1324"/>
      <c r="AP78" s="1324"/>
      <c r="AQ78" s="1324"/>
      <c r="AR78" s="1324"/>
      <c r="AS78" s="1324"/>
      <c r="AT78" s="1324"/>
      <c r="AU78" s="1324"/>
      <c r="AV78" s="1324"/>
      <c r="AW78" s="1324"/>
      <c r="AX78" s="1324"/>
      <c r="AY78" s="1324"/>
      <c r="AZ78" s="1362"/>
    </row>
    <row r="79" spans="1:52" s="54" customFormat="1" ht="18" customHeight="1" x14ac:dyDescent="0.2">
      <c r="A79" s="229"/>
      <c r="B79" s="1396" t="s">
        <v>181</v>
      </c>
      <c r="C79" s="1393"/>
      <c r="D79" s="1393"/>
      <c r="E79" s="1393"/>
      <c r="F79" s="1393"/>
      <c r="G79" s="1393"/>
      <c r="H79" s="1393"/>
      <c r="I79" s="1393"/>
      <c r="J79" s="1393"/>
      <c r="K79" s="1393"/>
      <c r="L79" s="1393"/>
      <c r="M79" s="1393"/>
      <c r="N79" s="1393"/>
      <c r="O79" s="1393"/>
      <c r="P79" s="1393"/>
      <c r="Q79" s="1393"/>
      <c r="R79" s="1393"/>
      <c r="S79" s="1393"/>
      <c r="T79" s="1394"/>
      <c r="U79" s="738" t="s">
        <v>188</v>
      </c>
      <c r="V79" s="739"/>
      <c r="W79" s="1324"/>
      <c r="X79" s="1324"/>
      <c r="Y79" s="1324"/>
      <c r="Z79" s="1324"/>
      <c r="AA79" s="1324"/>
      <c r="AB79" s="1324"/>
      <c r="AC79" s="1324"/>
      <c r="AD79" s="1324"/>
      <c r="AE79" s="1324"/>
      <c r="AF79" s="1324"/>
      <c r="AG79" s="1324"/>
      <c r="AH79" s="1324"/>
      <c r="AI79" s="1324"/>
      <c r="AJ79" s="1324"/>
      <c r="AK79" s="1324"/>
      <c r="AL79" s="1324"/>
      <c r="AM79" s="1324"/>
      <c r="AN79" s="1324"/>
      <c r="AO79" s="1324"/>
      <c r="AP79" s="1324"/>
      <c r="AQ79" s="1324"/>
      <c r="AR79" s="1324"/>
      <c r="AS79" s="1324"/>
      <c r="AT79" s="1324"/>
      <c r="AU79" s="1324"/>
      <c r="AV79" s="1324"/>
      <c r="AW79" s="1324"/>
      <c r="AX79" s="1324"/>
      <c r="AY79" s="1324"/>
      <c r="AZ79" s="1362"/>
    </row>
    <row r="80" spans="1:52" s="54" customFormat="1" ht="18" customHeight="1" x14ac:dyDescent="0.2">
      <c r="A80" s="229"/>
      <c r="B80" s="1403" t="s">
        <v>182</v>
      </c>
      <c r="C80" s="1401"/>
      <c r="D80" s="1401"/>
      <c r="E80" s="1401"/>
      <c r="F80" s="1401"/>
      <c r="G80" s="1401"/>
      <c r="H80" s="1401"/>
      <c r="I80" s="1401"/>
      <c r="J80" s="1401"/>
      <c r="K80" s="1401"/>
      <c r="L80" s="1401"/>
      <c r="M80" s="1401"/>
      <c r="N80" s="1401"/>
      <c r="O80" s="1401"/>
      <c r="P80" s="1401"/>
      <c r="Q80" s="1401"/>
      <c r="R80" s="1401"/>
      <c r="S80" s="1401"/>
      <c r="T80" s="1402"/>
      <c r="U80" s="738" t="s">
        <v>125</v>
      </c>
      <c r="V80" s="739"/>
      <c r="W80" s="1324"/>
      <c r="X80" s="1324"/>
      <c r="Y80" s="1324"/>
      <c r="Z80" s="1324"/>
      <c r="AA80" s="1324"/>
      <c r="AB80" s="1324"/>
      <c r="AC80" s="1324"/>
      <c r="AD80" s="1324"/>
      <c r="AE80" s="1324"/>
      <c r="AF80" s="1324"/>
      <c r="AG80" s="1324"/>
      <c r="AH80" s="1324"/>
      <c r="AI80" s="1324"/>
      <c r="AJ80" s="1324"/>
      <c r="AK80" s="1324"/>
      <c r="AL80" s="1324"/>
      <c r="AM80" s="1324"/>
      <c r="AN80" s="1324"/>
      <c r="AO80" s="1324"/>
      <c r="AP80" s="1324"/>
      <c r="AQ80" s="1324"/>
      <c r="AR80" s="1324"/>
      <c r="AS80" s="1324"/>
      <c r="AT80" s="1324"/>
      <c r="AU80" s="1324"/>
      <c r="AV80" s="1324"/>
      <c r="AW80" s="1324"/>
      <c r="AX80" s="1324"/>
      <c r="AY80" s="1324"/>
      <c r="AZ80" s="1362"/>
    </row>
    <row r="81" spans="1:52" s="54" customFormat="1" ht="18" customHeight="1" x14ac:dyDescent="0.2">
      <c r="A81" s="229"/>
      <c r="B81" s="1403" t="s">
        <v>183</v>
      </c>
      <c r="C81" s="1401"/>
      <c r="D81" s="1401"/>
      <c r="E81" s="1401"/>
      <c r="F81" s="1401"/>
      <c r="G81" s="1401"/>
      <c r="H81" s="1401"/>
      <c r="I81" s="1401"/>
      <c r="J81" s="1401"/>
      <c r="K81" s="1401"/>
      <c r="L81" s="1401"/>
      <c r="M81" s="1401"/>
      <c r="N81" s="1401"/>
      <c r="O81" s="1401"/>
      <c r="P81" s="1401"/>
      <c r="Q81" s="1401"/>
      <c r="R81" s="1401"/>
      <c r="S81" s="1401"/>
      <c r="T81" s="1402"/>
      <c r="U81" s="738" t="s">
        <v>126</v>
      </c>
      <c r="V81" s="739"/>
      <c r="W81" s="1324"/>
      <c r="X81" s="1324"/>
      <c r="Y81" s="1324"/>
      <c r="Z81" s="1324"/>
      <c r="AA81" s="1324"/>
      <c r="AB81" s="1324"/>
      <c r="AC81" s="1324"/>
      <c r="AD81" s="1324"/>
      <c r="AE81" s="1324"/>
      <c r="AF81" s="1324"/>
      <c r="AG81" s="1324"/>
      <c r="AH81" s="1324"/>
      <c r="AI81" s="1324"/>
      <c r="AJ81" s="1324"/>
      <c r="AK81" s="1324"/>
      <c r="AL81" s="1324"/>
      <c r="AM81" s="1324"/>
      <c r="AN81" s="1324"/>
      <c r="AO81" s="1324"/>
      <c r="AP81" s="1324"/>
      <c r="AQ81" s="1324"/>
      <c r="AR81" s="1324"/>
      <c r="AS81" s="1324"/>
      <c r="AT81" s="1324"/>
      <c r="AU81" s="1324"/>
      <c r="AV81" s="1324"/>
      <c r="AW81" s="1324"/>
      <c r="AX81" s="1324"/>
      <c r="AY81" s="1324"/>
      <c r="AZ81" s="1362"/>
    </row>
    <row r="82" spans="1:52" s="54" customFormat="1" ht="18" customHeight="1" x14ac:dyDescent="0.2">
      <c r="A82" s="229"/>
      <c r="B82" s="1403" t="s">
        <v>184</v>
      </c>
      <c r="C82" s="1401"/>
      <c r="D82" s="1401"/>
      <c r="E82" s="1401"/>
      <c r="F82" s="1401"/>
      <c r="G82" s="1401"/>
      <c r="H82" s="1401"/>
      <c r="I82" s="1401"/>
      <c r="J82" s="1401"/>
      <c r="K82" s="1401"/>
      <c r="L82" s="1401"/>
      <c r="M82" s="1401"/>
      <c r="N82" s="1401"/>
      <c r="O82" s="1401"/>
      <c r="P82" s="1401"/>
      <c r="Q82" s="1401"/>
      <c r="R82" s="1401"/>
      <c r="S82" s="1401"/>
      <c r="T82" s="1402"/>
      <c r="U82" s="738" t="s">
        <v>129</v>
      </c>
      <c r="V82" s="739"/>
      <c r="W82" s="1324"/>
      <c r="X82" s="1324"/>
      <c r="Y82" s="1324"/>
      <c r="Z82" s="1324"/>
      <c r="AA82" s="1324"/>
      <c r="AB82" s="1324"/>
      <c r="AC82" s="1324"/>
      <c r="AD82" s="1324"/>
      <c r="AE82" s="1324"/>
      <c r="AF82" s="1324"/>
      <c r="AG82" s="1324"/>
      <c r="AH82" s="1324"/>
      <c r="AI82" s="1324"/>
      <c r="AJ82" s="1324"/>
      <c r="AK82" s="1324"/>
      <c r="AL82" s="1324"/>
      <c r="AM82" s="1324"/>
      <c r="AN82" s="1324"/>
      <c r="AO82" s="1324"/>
      <c r="AP82" s="1324"/>
      <c r="AQ82" s="1324"/>
      <c r="AR82" s="1324"/>
      <c r="AS82" s="1324"/>
      <c r="AT82" s="1324"/>
      <c r="AU82" s="1324"/>
      <c r="AV82" s="1324"/>
      <c r="AW82" s="1324"/>
      <c r="AX82" s="1324"/>
      <c r="AY82" s="1324"/>
      <c r="AZ82" s="1362"/>
    </row>
    <row r="83" spans="1:52" s="54" customFormat="1" ht="18" customHeight="1" x14ac:dyDescent="0.2">
      <c r="A83" s="229"/>
      <c r="B83" s="1403" t="s">
        <v>185</v>
      </c>
      <c r="C83" s="1401"/>
      <c r="D83" s="1401"/>
      <c r="E83" s="1401"/>
      <c r="F83" s="1401"/>
      <c r="G83" s="1401"/>
      <c r="H83" s="1401"/>
      <c r="I83" s="1401"/>
      <c r="J83" s="1401"/>
      <c r="K83" s="1401"/>
      <c r="L83" s="1401"/>
      <c r="M83" s="1401"/>
      <c r="N83" s="1401"/>
      <c r="O83" s="1401"/>
      <c r="P83" s="1401"/>
      <c r="Q83" s="1401"/>
      <c r="R83" s="1401"/>
      <c r="S83" s="1401"/>
      <c r="T83" s="1402"/>
      <c r="U83" s="738" t="s">
        <v>189</v>
      </c>
      <c r="V83" s="739"/>
      <c r="W83" s="1324"/>
      <c r="X83" s="1324"/>
      <c r="Y83" s="1324"/>
      <c r="Z83" s="1324"/>
      <c r="AA83" s="1324"/>
      <c r="AB83" s="1324"/>
      <c r="AC83" s="1324"/>
      <c r="AD83" s="1324"/>
      <c r="AE83" s="1324"/>
      <c r="AF83" s="1324"/>
      <c r="AG83" s="1324"/>
      <c r="AH83" s="1324"/>
      <c r="AI83" s="1324"/>
      <c r="AJ83" s="1324"/>
      <c r="AK83" s="1324"/>
      <c r="AL83" s="1324"/>
      <c r="AM83" s="1324"/>
      <c r="AN83" s="1324"/>
      <c r="AO83" s="1324"/>
      <c r="AP83" s="1324"/>
      <c r="AQ83" s="1324"/>
      <c r="AR83" s="1324"/>
      <c r="AS83" s="1324"/>
      <c r="AT83" s="1324"/>
      <c r="AU83" s="1324"/>
      <c r="AV83" s="1324"/>
      <c r="AW83" s="1324"/>
      <c r="AX83" s="1324"/>
      <c r="AY83" s="1324"/>
      <c r="AZ83" s="1362"/>
    </row>
    <row r="84" spans="1:52" s="54" customFormat="1" ht="18" customHeight="1" x14ac:dyDescent="0.2">
      <c r="A84" s="229"/>
      <c r="B84" s="1387" t="s">
        <v>186</v>
      </c>
      <c r="C84" s="1388"/>
      <c r="D84" s="1388"/>
      <c r="E84" s="1388"/>
      <c r="F84" s="1388"/>
      <c r="G84" s="1388"/>
      <c r="H84" s="1388"/>
      <c r="I84" s="1388"/>
      <c r="J84" s="1388"/>
      <c r="K84" s="1388"/>
      <c r="L84" s="1388"/>
      <c r="M84" s="1388"/>
      <c r="N84" s="1388"/>
      <c r="O84" s="1388"/>
      <c r="P84" s="1388"/>
      <c r="Q84" s="1388"/>
      <c r="R84" s="1388"/>
      <c r="S84" s="1388"/>
      <c r="T84" s="1389"/>
      <c r="U84" s="738" t="s">
        <v>122</v>
      </c>
      <c r="V84" s="739"/>
      <c r="W84" s="1324"/>
      <c r="X84" s="1324"/>
      <c r="Y84" s="1324"/>
      <c r="Z84" s="1324"/>
      <c r="AA84" s="1324"/>
      <c r="AB84" s="1324"/>
      <c r="AC84" s="1324"/>
      <c r="AD84" s="1324"/>
      <c r="AE84" s="1324"/>
      <c r="AF84" s="1324"/>
      <c r="AG84" s="1324"/>
      <c r="AH84" s="1324"/>
      <c r="AI84" s="1324"/>
      <c r="AJ84" s="1324"/>
      <c r="AK84" s="1324"/>
      <c r="AL84" s="1324"/>
      <c r="AM84" s="1324"/>
      <c r="AN84" s="1324"/>
      <c r="AO84" s="1324"/>
      <c r="AP84" s="1324"/>
      <c r="AQ84" s="1324"/>
      <c r="AR84" s="1324"/>
      <c r="AS84" s="1324"/>
      <c r="AT84" s="1324"/>
      <c r="AU84" s="1324"/>
      <c r="AV84" s="1324"/>
      <c r="AW84" s="1324"/>
      <c r="AX84" s="1324"/>
      <c r="AY84" s="1324"/>
      <c r="AZ84" s="1362"/>
    </row>
    <row r="85" spans="1:52" s="54" customFormat="1" ht="18" customHeight="1" thickBot="1" x14ac:dyDescent="0.25">
      <c r="A85" s="229"/>
      <c r="B85" s="1398" t="s">
        <v>756</v>
      </c>
      <c r="C85" s="1398"/>
      <c r="D85" s="1398"/>
      <c r="E85" s="1398"/>
      <c r="F85" s="1398"/>
      <c r="G85" s="1398"/>
      <c r="H85" s="1398"/>
      <c r="I85" s="1398"/>
      <c r="J85" s="1398"/>
      <c r="K85" s="1398"/>
      <c r="L85" s="1398"/>
      <c r="M85" s="1398"/>
      <c r="N85" s="1398"/>
      <c r="O85" s="1398"/>
      <c r="P85" s="1398"/>
      <c r="Q85" s="1398"/>
      <c r="R85" s="1398"/>
      <c r="S85" s="1398"/>
      <c r="T85" s="1398"/>
      <c r="U85" s="733" t="s">
        <v>142</v>
      </c>
      <c r="V85" s="734"/>
      <c r="W85" s="1363"/>
      <c r="X85" s="1363"/>
      <c r="Y85" s="1363"/>
      <c r="Z85" s="1363"/>
      <c r="AA85" s="1363"/>
      <c r="AB85" s="1363" t="s">
        <v>24</v>
      </c>
      <c r="AC85" s="1363"/>
      <c r="AD85" s="1363"/>
      <c r="AE85" s="1363"/>
      <c r="AF85" s="1363"/>
      <c r="AG85" s="1363" t="s">
        <v>24</v>
      </c>
      <c r="AH85" s="1363"/>
      <c r="AI85" s="1363"/>
      <c r="AJ85" s="1363"/>
      <c r="AK85" s="1363"/>
      <c r="AL85" s="1363"/>
      <c r="AM85" s="1363"/>
      <c r="AN85" s="1363"/>
      <c r="AO85" s="1363"/>
      <c r="AP85" s="1363"/>
      <c r="AQ85" s="1363"/>
      <c r="AR85" s="1363"/>
      <c r="AS85" s="1363"/>
      <c r="AT85" s="1363"/>
      <c r="AU85" s="1363"/>
      <c r="AV85" s="1363"/>
      <c r="AW85" s="1363"/>
      <c r="AX85" s="1363"/>
      <c r="AY85" s="1363"/>
      <c r="AZ85" s="1370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77" t="s">
        <v>376</v>
      </c>
      <c r="C88" s="1378"/>
      <c r="D88" s="1378"/>
      <c r="E88" s="1378"/>
      <c r="F88" s="1378"/>
      <c r="G88" s="1378"/>
      <c r="H88" s="1378"/>
      <c r="I88" s="1378"/>
      <c r="J88" s="1378"/>
      <c r="K88" s="1378"/>
      <c r="L88" s="1378"/>
      <c r="M88" s="1378"/>
      <c r="N88" s="1378"/>
      <c r="O88" s="1378"/>
      <c r="P88" s="1378"/>
      <c r="Q88" s="1378"/>
      <c r="R88" s="1378"/>
      <c r="S88" s="1378"/>
      <c r="T88" s="1378"/>
      <c r="U88" s="1378"/>
      <c r="V88" s="1378"/>
      <c r="W88" s="1378"/>
      <c r="X88" s="1378"/>
      <c r="Y88" s="1378"/>
      <c r="Z88" s="1378"/>
      <c r="AA88" s="1378"/>
      <c r="AB88" s="1378"/>
      <c r="AC88" s="1378"/>
      <c r="AD88" s="1378"/>
      <c r="AE88" s="1378"/>
      <c r="AF88" s="1378"/>
      <c r="AG88" s="1378"/>
      <c r="AH88" s="1378"/>
      <c r="AI88" s="1378"/>
      <c r="AJ88" s="1378"/>
      <c r="AK88" s="1378"/>
      <c r="AL88" s="1378"/>
      <c r="AM88" s="1378"/>
      <c r="AN88" s="1378"/>
      <c r="AO88" s="1378"/>
      <c r="AP88" s="1378"/>
      <c r="AQ88" s="1378"/>
      <c r="AR88" s="1378"/>
      <c r="AS88" s="1378"/>
      <c r="AT88" s="1378"/>
      <c r="AU88" s="1378"/>
      <c r="AV88" s="1378"/>
      <c r="AW88" s="1378"/>
      <c r="AX88" s="1378"/>
      <c r="AY88" s="1378"/>
      <c r="AZ88" s="1378"/>
    </row>
    <row r="89" spans="1:52" s="54" customFormat="1" ht="18" customHeight="1" x14ac:dyDescent="0.25">
      <c r="A89" s="229"/>
      <c r="B89" s="1377" t="s">
        <v>377</v>
      </c>
      <c r="C89" s="1378"/>
      <c r="D89" s="1378"/>
      <c r="E89" s="1378"/>
      <c r="F89" s="1378"/>
      <c r="G89" s="1378"/>
      <c r="H89" s="1378"/>
      <c r="I89" s="1378"/>
      <c r="J89" s="1378"/>
      <c r="K89" s="1378"/>
      <c r="L89" s="1378"/>
      <c r="M89" s="1378"/>
      <c r="N89" s="1378"/>
      <c r="O89" s="1378"/>
      <c r="P89" s="1378"/>
      <c r="Q89" s="1378"/>
      <c r="R89" s="1378"/>
      <c r="S89" s="1378"/>
      <c r="T89" s="1378"/>
      <c r="U89" s="1378"/>
      <c r="V89" s="1378"/>
      <c r="W89" s="1378"/>
      <c r="X89" s="1378"/>
      <c r="Y89" s="1378"/>
      <c r="Z89" s="1378"/>
      <c r="AA89" s="1378"/>
      <c r="AB89" s="1378"/>
      <c r="AC89" s="1378"/>
      <c r="AD89" s="1378"/>
      <c r="AE89" s="1378"/>
      <c r="AF89" s="1378"/>
      <c r="AG89" s="1378"/>
      <c r="AH89" s="1378"/>
      <c r="AI89" s="1378"/>
      <c r="AJ89" s="1378"/>
      <c r="AK89" s="1378"/>
      <c r="AL89" s="1378"/>
      <c r="AM89" s="1378"/>
      <c r="AN89" s="1378"/>
      <c r="AO89" s="1378"/>
      <c r="AP89" s="1378"/>
      <c r="AQ89" s="1378"/>
      <c r="AR89" s="1378"/>
      <c r="AS89" s="1378"/>
      <c r="AT89" s="1378"/>
      <c r="AU89" s="1378"/>
      <c r="AV89" s="1378"/>
      <c r="AW89" s="1378"/>
      <c r="AX89" s="1378"/>
      <c r="AY89" s="1378"/>
      <c r="AZ89" s="1378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777" t="s">
        <v>152</v>
      </c>
      <c r="C91" s="777"/>
      <c r="D91" s="777"/>
      <c r="E91" s="777"/>
      <c r="F91" s="777"/>
      <c r="G91" s="777"/>
      <c r="H91" s="777"/>
      <c r="I91" s="777"/>
      <c r="J91" s="777"/>
      <c r="K91" s="777"/>
      <c r="L91" s="777"/>
      <c r="M91" s="777"/>
      <c r="N91" s="777"/>
      <c r="O91" s="777"/>
      <c r="P91" s="777"/>
      <c r="Q91" s="777"/>
      <c r="R91" s="777"/>
      <c r="S91" s="777"/>
      <c r="T91" s="778"/>
      <c r="U91" s="1324" t="s">
        <v>33</v>
      </c>
      <c r="V91" s="1324"/>
      <c r="W91" s="1325" t="s">
        <v>193</v>
      </c>
      <c r="X91" s="1391"/>
      <c r="Y91" s="1391"/>
      <c r="Z91" s="1391"/>
      <c r="AA91" s="1390"/>
      <c r="AB91" s="1325" t="s">
        <v>191</v>
      </c>
      <c r="AC91" s="1391"/>
      <c r="AD91" s="1391"/>
      <c r="AE91" s="1390"/>
      <c r="AF91" s="1325" t="s">
        <v>190</v>
      </c>
      <c r="AG91" s="1391"/>
      <c r="AH91" s="1391"/>
      <c r="AI91" s="1390"/>
      <c r="AJ91" s="1325" t="s">
        <v>38</v>
      </c>
      <c r="AK91" s="1391"/>
      <c r="AL91" s="1391"/>
      <c r="AM91" s="1391"/>
      <c r="AN91" s="1390"/>
      <c r="AO91" s="1325" t="s">
        <v>895</v>
      </c>
      <c r="AP91" s="1391"/>
      <c r="AQ91" s="1391"/>
      <c r="AR91" s="1391"/>
      <c r="AS91" s="1390"/>
      <c r="AT91" s="1325" t="s">
        <v>896</v>
      </c>
      <c r="AU91" s="1391"/>
      <c r="AV91" s="1390"/>
      <c r="AW91" s="1325" t="s">
        <v>192</v>
      </c>
      <c r="AX91" s="1391"/>
      <c r="AY91" s="1391"/>
      <c r="AZ91" s="1391"/>
    </row>
    <row r="92" spans="1:52" s="392" customFormat="1" ht="11.25" customHeight="1" thickBot="1" x14ac:dyDescent="0.3">
      <c r="A92" s="365"/>
      <c r="B92" s="1111">
        <v>1</v>
      </c>
      <c r="C92" s="1111"/>
      <c r="D92" s="1111"/>
      <c r="E92" s="1111"/>
      <c r="F92" s="1111"/>
      <c r="G92" s="1111"/>
      <c r="H92" s="1111"/>
      <c r="I92" s="1111"/>
      <c r="J92" s="1111"/>
      <c r="K92" s="1111"/>
      <c r="L92" s="1111"/>
      <c r="M92" s="1111"/>
      <c r="N92" s="1111"/>
      <c r="O92" s="1111"/>
      <c r="P92" s="1111"/>
      <c r="Q92" s="1111"/>
      <c r="R92" s="1111"/>
      <c r="S92" s="1111"/>
      <c r="T92" s="1064"/>
      <c r="U92" s="1408">
        <v>2</v>
      </c>
      <c r="V92" s="1408"/>
      <c r="W92" s="1381">
        <v>3</v>
      </c>
      <c r="X92" s="1383"/>
      <c r="Y92" s="1383"/>
      <c r="Z92" s="1383"/>
      <c r="AA92" s="1382"/>
      <c r="AB92" s="1381">
        <v>4</v>
      </c>
      <c r="AC92" s="1383"/>
      <c r="AD92" s="1383"/>
      <c r="AE92" s="1382"/>
      <c r="AF92" s="1381">
        <v>5</v>
      </c>
      <c r="AG92" s="1383"/>
      <c r="AH92" s="1383"/>
      <c r="AI92" s="1382"/>
      <c r="AJ92" s="1381">
        <v>6</v>
      </c>
      <c r="AK92" s="1383"/>
      <c r="AL92" s="1383"/>
      <c r="AM92" s="1383"/>
      <c r="AN92" s="1382"/>
      <c r="AO92" s="1381">
        <v>7</v>
      </c>
      <c r="AP92" s="1383"/>
      <c r="AQ92" s="1383"/>
      <c r="AR92" s="1383"/>
      <c r="AS92" s="1382"/>
      <c r="AT92" s="1381">
        <v>8</v>
      </c>
      <c r="AU92" s="1383"/>
      <c r="AV92" s="1382"/>
      <c r="AW92" s="1381">
        <v>9</v>
      </c>
      <c r="AX92" s="1383"/>
      <c r="AY92" s="1383"/>
      <c r="AZ92" s="1383"/>
    </row>
    <row r="93" spans="1:52" s="54" customFormat="1" ht="18" customHeight="1" x14ac:dyDescent="0.2">
      <c r="A93" s="229"/>
      <c r="B93" s="778"/>
      <c r="C93" s="1379"/>
      <c r="D93" s="1379"/>
      <c r="E93" s="1379"/>
      <c r="F93" s="1379"/>
      <c r="G93" s="1379"/>
      <c r="H93" s="1379"/>
      <c r="I93" s="1379"/>
      <c r="J93" s="1379"/>
      <c r="K93" s="1379"/>
      <c r="L93" s="1379"/>
      <c r="M93" s="1379"/>
      <c r="N93" s="1379"/>
      <c r="O93" s="1379"/>
      <c r="P93" s="1379"/>
      <c r="Q93" s="1379"/>
      <c r="R93" s="1379"/>
      <c r="S93" s="1379"/>
      <c r="T93" s="776"/>
      <c r="U93" s="768" t="s">
        <v>21</v>
      </c>
      <c r="V93" s="769"/>
      <c r="W93" s="1384"/>
      <c r="X93" s="1385"/>
      <c r="Y93" s="1385"/>
      <c r="Z93" s="1385"/>
      <c r="AA93" s="1395"/>
      <c r="AB93" s="1384"/>
      <c r="AC93" s="1385"/>
      <c r="AD93" s="1385"/>
      <c r="AE93" s="1395"/>
      <c r="AF93" s="1384"/>
      <c r="AG93" s="1385"/>
      <c r="AH93" s="1385"/>
      <c r="AI93" s="1395"/>
      <c r="AJ93" s="1384"/>
      <c r="AK93" s="1385"/>
      <c r="AL93" s="1385"/>
      <c r="AM93" s="1385"/>
      <c r="AN93" s="1395"/>
      <c r="AO93" s="1384"/>
      <c r="AP93" s="1385"/>
      <c r="AQ93" s="1385"/>
      <c r="AR93" s="1385"/>
      <c r="AS93" s="1395"/>
      <c r="AT93" s="1384"/>
      <c r="AU93" s="1385"/>
      <c r="AV93" s="1395"/>
      <c r="AW93" s="1384"/>
      <c r="AX93" s="1385"/>
      <c r="AY93" s="1385"/>
      <c r="AZ93" s="1386"/>
    </row>
    <row r="94" spans="1:52" s="54" customFormat="1" ht="18" customHeight="1" x14ac:dyDescent="0.2">
      <c r="A94" s="229"/>
      <c r="B94" s="778"/>
      <c r="C94" s="1379"/>
      <c r="D94" s="1379"/>
      <c r="E94" s="1379"/>
      <c r="F94" s="1379"/>
      <c r="G94" s="1379"/>
      <c r="H94" s="1379"/>
      <c r="I94" s="1379"/>
      <c r="J94" s="1379"/>
      <c r="K94" s="1379"/>
      <c r="L94" s="1379"/>
      <c r="M94" s="1379"/>
      <c r="N94" s="1379"/>
      <c r="O94" s="1379"/>
      <c r="P94" s="1379"/>
      <c r="Q94" s="1379"/>
      <c r="R94" s="1379"/>
      <c r="S94" s="1379"/>
      <c r="T94" s="776"/>
      <c r="U94" s="738"/>
      <c r="V94" s="739"/>
      <c r="W94" s="1325"/>
      <c r="X94" s="1391"/>
      <c r="Y94" s="1391"/>
      <c r="Z94" s="1391"/>
      <c r="AA94" s="1390"/>
      <c r="AB94" s="1325"/>
      <c r="AC94" s="1391"/>
      <c r="AD94" s="1391"/>
      <c r="AE94" s="1390"/>
      <c r="AF94" s="1325"/>
      <c r="AG94" s="1391"/>
      <c r="AH94" s="1391"/>
      <c r="AI94" s="1390"/>
      <c r="AJ94" s="1325"/>
      <c r="AK94" s="1391"/>
      <c r="AL94" s="1391"/>
      <c r="AM94" s="1391"/>
      <c r="AN94" s="1390"/>
      <c r="AO94" s="1325"/>
      <c r="AP94" s="1391"/>
      <c r="AQ94" s="1391"/>
      <c r="AR94" s="1391"/>
      <c r="AS94" s="1390"/>
      <c r="AT94" s="1325"/>
      <c r="AU94" s="1391"/>
      <c r="AV94" s="1390"/>
      <c r="AW94" s="1325"/>
      <c r="AX94" s="1391"/>
      <c r="AY94" s="1391"/>
      <c r="AZ94" s="1404"/>
    </row>
    <row r="95" spans="1:52" s="54" customFormat="1" ht="18" customHeight="1" thickBot="1" x14ac:dyDescent="0.25">
      <c r="A95" s="229"/>
      <c r="B95" s="1409" t="s">
        <v>756</v>
      </c>
      <c r="C95" s="1409"/>
      <c r="D95" s="1409"/>
      <c r="E95" s="1409"/>
      <c r="F95" s="1409"/>
      <c r="G95" s="1409"/>
      <c r="H95" s="1409"/>
      <c r="I95" s="1409"/>
      <c r="J95" s="1409"/>
      <c r="K95" s="1409"/>
      <c r="L95" s="1409"/>
      <c r="M95" s="1409"/>
      <c r="N95" s="1409"/>
      <c r="O95" s="1409"/>
      <c r="P95" s="1409"/>
      <c r="Q95" s="1409"/>
      <c r="R95" s="1409"/>
      <c r="S95" s="1409"/>
      <c r="T95" s="1409"/>
      <c r="U95" s="733" t="s">
        <v>142</v>
      </c>
      <c r="V95" s="734"/>
      <c r="W95" s="1405"/>
      <c r="X95" s="1406"/>
      <c r="Y95" s="1406"/>
      <c r="Z95" s="1406"/>
      <c r="AA95" s="1407"/>
      <c r="AB95" s="1405"/>
      <c r="AC95" s="1406"/>
      <c r="AD95" s="1406"/>
      <c r="AE95" s="1407"/>
      <c r="AF95" s="1405"/>
      <c r="AG95" s="1406"/>
      <c r="AH95" s="1406"/>
      <c r="AI95" s="1407"/>
      <c r="AJ95" s="1405"/>
      <c r="AK95" s="1406"/>
      <c r="AL95" s="1406"/>
      <c r="AM95" s="1406"/>
      <c r="AN95" s="1407"/>
      <c r="AO95" s="1405"/>
      <c r="AP95" s="1406"/>
      <c r="AQ95" s="1406"/>
      <c r="AR95" s="1406"/>
      <c r="AS95" s="1407"/>
      <c r="AT95" s="1405"/>
      <c r="AU95" s="1406"/>
      <c r="AV95" s="1407"/>
      <c r="AW95" s="1405"/>
      <c r="AX95" s="1406"/>
      <c r="AY95" s="1406"/>
      <c r="AZ95" s="1410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5"/>
      <c r="AX96" s="385"/>
      <c r="AY96" s="385"/>
      <c r="AZ96" s="385"/>
    </row>
    <row r="97" spans="1:52" s="54" customFormat="1" ht="18" customHeight="1" x14ac:dyDescent="0.25">
      <c r="A97" s="229"/>
      <c r="B97" s="1377" t="s">
        <v>378</v>
      </c>
      <c r="C97" s="1378"/>
      <c r="D97" s="1378"/>
      <c r="E97" s="1378"/>
      <c r="F97" s="1378"/>
      <c r="G97" s="1378"/>
      <c r="H97" s="1378"/>
      <c r="I97" s="1378"/>
      <c r="J97" s="1378"/>
      <c r="K97" s="1378"/>
      <c r="L97" s="1378"/>
      <c r="M97" s="1378"/>
      <c r="N97" s="1378"/>
      <c r="O97" s="1378"/>
      <c r="P97" s="1378"/>
      <c r="Q97" s="1378"/>
      <c r="R97" s="1378"/>
      <c r="S97" s="1378"/>
      <c r="T97" s="1378"/>
      <c r="U97" s="1378"/>
      <c r="V97" s="1378"/>
      <c r="W97" s="1378"/>
      <c r="X97" s="1378"/>
      <c r="Y97" s="1378"/>
      <c r="Z97" s="1378"/>
      <c r="AA97" s="1378"/>
      <c r="AB97" s="1378"/>
      <c r="AC97" s="1378"/>
      <c r="AD97" s="1378"/>
      <c r="AE97" s="1378"/>
      <c r="AF97" s="1378"/>
      <c r="AG97" s="1378"/>
      <c r="AH97" s="1378"/>
      <c r="AI97" s="1378"/>
      <c r="AJ97" s="1378"/>
      <c r="AK97" s="1378"/>
      <c r="AL97" s="1378"/>
      <c r="AM97" s="1378"/>
      <c r="AN97" s="1378"/>
      <c r="AO97" s="1378"/>
      <c r="AP97" s="1378"/>
      <c r="AQ97" s="1378"/>
      <c r="AR97" s="1378"/>
      <c r="AS97" s="1378"/>
      <c r="AT97" s="1378"/>
      <c r="AU97" s="1378"/>
      <c r="AV97" s="1378"/>
      <c r="AW97" s="1378"/>
      <c r="AX97" s="1378"/>
      <c r="AY97" s="1378"/>
      <c r="AZ97" s="1378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777" t="s">
        <v>152</v>
      </c>
      <c r="C99" s="777"/>
      <c r="D99" s="777"/>
      <c r="E99" s="777"/>
      <c r="F99" s="777"/>
      <c r="G99" s="777"/>
      <c r="H99" s="777"/>
      <c r="I99" s="777"/>
      <c r="J99" s="777"/>
      <c r="K99" s="777"/>
      <c r="L99" s="777"/>
      <c r="M99" s="777"/>
      <c r="N99" s="777"/>
      <c r="O99" s="777"/>
      <c r="P99" s="777"/>
      <c r="Q99" s="777"/>
      <c r="R99" s="777"/>
      <c r="S99" s="777"/>
      <c r="T99" s="778"/>
      <c r="U99" s="1324" t="s">
        <v>33</v>
      </c>
      <c r="V99" s="1324"/>
      <c r="W99" s="1325" t="s">
        <v>193</v>
      </c>
      <c r="X99" s="1391"/>
      <c r="Y99" s="1391"/>
      <c r="Z99" s="1391"/>
      <c r="AA99" s="1390"/>
      <c r="AB99" s="1325" t="s">
        <v>191</v>
      </c>
      <c r="AC99" s="1391"/>
      <c r="AD99" s="1391"/>
      <c r="AE99" s="1390"/>
      <c r="AF99" s="1325" t="s">
        <v>190</v>
      </c>
      <c r="AG99" s="1391"/>
      <c r="AH99" s="1391"/>
      <c r="AI99" s="1390"/>
      <c r="AJ99" s="1325" t="s">
        <v>38</v>
      </c>
      <c r="AK99" s="1391"/>
      <c r="AL99" s="1391"/>
      <c r="AM99" s="1391"/>
      <c r="AN99" s="1390"/>
      <c r="AO99" s="1325" t="s">
        <v>895</v>
      </c>
      <c r="AP99" s="1391"/>
      <c r="AQ99" s="1391"/>
      <c r="AR99" s="1391"/>
      <c r="AS99" s="1390"/>
      <c r="AT99" s="1325" t="s">
        <v>896</v>
      </c>
      <c r="AU99" s="1391"/>
      <c r="AV99" s="1390"/>
      <c r="AW99" s="1325" t="s">
        <v>192</v>
      </c>
      <c r="AX99" s="1391"/>
      <c r="AY99" s="1391"/>
      <c r="AZ99" s="1391"/>
    </row>
    <row r="100" spans="1:52" s="392" customFormat="1" ht="11.25" customHeight="1" thickBot="1" x14ac:dyDescent="0.3">
      <c r="A100" s="365"/>
      <c r="B100" s="1111">
        <v>1</v>
      </c>
      <c r="C100" s="1111"/>
      <c r="D100" s="1111"/>
      <c r="E100" s="1111"/>
      <c r="F100" s="1111"/>
      <c r="G100" s="1111"/>
      <c r="H100" s="1111"/>
      <c r="I100" s="1111"/>
      <c r="J100" s="1111"/>
      <c r="K100" s="1111"/>
      <c r="L100" s="1111"/>
      <c r="M100" s="1111"/>
      <c r="N100" s="1111"/>
      <c r="O100" s="1111"/>
      <c r="P100" s="1111"/>
      <c r="Q100" s="1111"/>
      <c r="R100" s="1111"/>
      <c r="S100" s="1111"/>
      <c r="T100" s="1064"/>
      <c r="U100" s="1408">
        <v>2</v>
      </c>
      <c r="V100" s="1408"/>
      <c r="W100" s="1381">
        <v>3</v>
      </c>
      <c r="X100" s="1383"/>
      <c r="Y100" s="1383"/>
      <c r="Z100" s="1383"/>
      <c r="AA100" s="1382"/>
      <c r="AB100" s="1381">
        <v>4</v>
      </c>
      <c r="AC100" s="1383"/>
      <c r="AD100" s="1383"/>
      <c r="AE100" s="1382"/>
      <c r="AF100" s="1381">
        <v>5</v>
      </c>
      <c r="AG100" s="1383"/>
      <c r="AH100" s="1383"/>
      <c r="AI100" s="1382"/>
      <c r="AJ100" s="1381">
        <v>6</v>
      </c>
      <c r="AK100" s="1383"/>
      <c r="AL100" s="1383"/>
      <c r="AM100" s="1383"/>
      <c r="AN100" s="1382"/>
      <c r="AO100" s="1381">
        <v>7</v>
      </c>
      <c r="AP100" s="1383"/>
      <c r="AQ100" s="1383"/>
      <c r="AR100" s="1383"/>
      <c r="AS100" s="1382"/>
      <c r="AT100" s="1381">
        <v>8</v>
      </c>
      <c r="AU100" s="1383"/>
      <c r="AV100" s="1382"/>
      <c r="AW100" s="1381">
        <v>9</v>
      </c>
      <c r="AX100" s="1383"/>
      <c r="AY100" s="1383"/>
      <c r="AZ100" s="1383"/>
    </row>
    <row r="101" spans="1:52" s="54" customFormat="1" ht="18" customHeight="1" x14ac:dyDescent="0.2">
      <c r="A101" s="229"/>
      <c r="B101" s="778"/>
      <c r="C101" s="1379"/>
      <c r="D101" s="1379"/>
      <c r="E101" s="1379"/>
      <c r="F101" s="1379"/>
      <c r="G101" s="1379"/>
      <c r="H101" s="1379"/>
      <c r="I101" s="1379"/>
      <c r="J101" s="1379"/>
      <c r="K101" s="1379"/>
      <c r="L101" s="1379"/>
      <c r="M101" s="1379"/>
      <c r="N101" s="1379"/>
      <c r="O101" s="1379"/>
      <c r="P101" s="1379"/>
      <c r="Q101" s="1379"/>
      <c r="R101" s="1379"/>
      <c r="S101" s="1379"/>
      <c r="T101" s="776"/>
      <c r="U101" s="768" t="s">
        <v>21</v>
      </c>
      <c r="V101" s="769"/>
      <c r="W101" s="1384"/>
      <c r="X101" s="1385"/>
      <c r="Y101" s="1385"/>
      <c r="Z101" s="1385"/>
      <c r="AA101" s="1395"/>
      <c r="AB101" s="1384"/>
      <c r="AC101" s="1385"/>
      <c r="AD101" s="1385"/>
      <c r="AE101" s="1395"/>
      <c r="AF101" s="1384"/>
      <c r="AG101" s="1385"/>
      <c r="AH101" s="1385"/>
      <c r="AI101" s="1395"/>
      <c r="AJ101" s="1384"/>
      <c r="AK101" s="1385"/>
      <c r="AL101" s="1385"/>
      <c r="AM101" s="1385"/>
      <c r="AN101" s="1395"/>
      <c r="AO101" s="1384"/>
      <c r="AP101" s="1385"/>
      <c r="AQ101" s="1385"/>
      <c r="AR101" s="1385"/>
      <c r="AS101" s="1395"/>
      <c r="AT101" s="1412"/>
      <c r="AU101" s="1412"/>
      <c r="AV101" s="1413"/>
      <c r="AW101" s="1384"/>
      <c r="AX101" s="1385"/>
      <c r="AY101" s="1385"/>
      <c r="AZ101" s="1386"/>
    </row>
    <row r="102" spans="1:52" s="54" customFormat="1" ht="18" customHeight="1" x14ac:dyDescent="0.2">
      <c r="A102" s="229"/>
      <c r="B102" s="778"/>
      <c r="C102" s="1379"/>
      <c r="D102" s="1379"/>
      <c r="E102" s="1379"/>
      <c r="F102" s="1379"/>
      <c r="G102" s="1379"/>
      <c r="H102" s="1379"/>
      <c r="I102" s="1379"/>
      <c r="J102" s="1379"/>
      <c r="K102" s="1379"/>
      <c r="L102" s="1379"/>
      <c r="M102" s="1379"/>
      <c r="N102" s="1379"/>
      <c r="O102" s="1379"/>
      <c r="P102" s="1379"/>
      <c r="Q102" s="1379"/>
      <c r="R102" s="1379"/>
      <c r="S102" s="1379"/>
      <c r="T102" s="776"/>
      <c r="U102" s="738"/>
      <c r="V102" s="739"/>
      <c r="W102" s="1325"/>
      <c r="X102" s="1391"/>
      <c r="Y102" s="1391"/>
      <c r="Z102" s="1391"/>
      <c r="AA102" s="1390"/>
      <c r="AB102" s="1325"/>
      <c r="AC102" s="1391"/>
      <c r="AD102" s="1391"/>
      <c r="AE102" s="1390"/>
      <c r="AF102" s="1325"/>
      <c r="AG102" s="1391"/>
      <c r="AH102" s="1391"/>
      <c r="AI102" s="1390"/>
      <c r="AJ102" s="1325"/>
      <c r="AK102" s="1391"/>
      <c r="AL102" s="1391"/>
      <c r="AM102" s="1391"/>
      <c r="AN102" s="1390"/>
      <c r="AO102" s="1325"/>
      <c r="AP102" s="1391"/>
      <c r="AQ102" s="1391"/>
      <c r="AR102" s="1391"/>
      <c r="AS102" s="1390"/>
      <c r="AT102" s="1391"/>
      <c r="AU102" s="1391"/>
      <c r="AV102" s="1390"/>
      <c r="AW102" s="1325"/>
      <c r="AX102" s="1391"/>
      <c r="AY102" s="1391"/>
      <c r="AZ102" s="1404"/>
    </row>
    <row r="103" spans="1:52" s="54" customFormat="1" ht="18" customHeight="1" thickBot="1" x14ac:dyDescent="0.25">
      <c r="A103" s="229"/>
      <c r="B103" s="1409" t="s">
        <v>756</v>
      </c>
      <c r="C103" s="1409"/>
      <c r="D103" s="1409"/>
      <c r="E103" s="1409"/>
      <c r="F103" s="1409"/>
      <c r="G103" s="1409"/>
      <c r="H103" s="1409"/>
      <c r="I103" s="1409"/>
      <c r="J103" s="1409"/>
      <c r="K103" s="1409"/>
      <c r="L103" s="1409"/>
      <c r="M103" s="1409"/>
      <c r="N103" s="1409"/>
      <c r="O103" s="1409"/>
      <c r="P103" s="1409"/>
      <c r="Q103" s="1409"/>
      <c r="R103" s="1409"/>
      <c r="S103" s="1409"/>
      <c r="T103" s="1409"/>
      <c r="U103" s="733" t="s">
        <v>142</v>
      </c>
      <c r="V103" s="734"/>
      <c r="W103" s="1405"/>
      <c r="X103" s="1406"/>
      <c r="Y103" s="1406"/>
      <c r="Z103" s="1406"/>
      <c r="AA103" s="1407"/>
      <c r="AB103" s="1405"/>
      <c r="AC103" s="1406"/>
      <c r="AD103" s="1406"/>
      <c r="AE103" s="1407"/>
      <c r="AF103" s="1405"/>
      <c r="AG103" s="1406"/>
      <c r="AH103" s="1406"/>
      <c r="AI103" s="1407"/>
      <c r="AJ103" s="1405"/>
      <c r="AK103" s="1406"/>
      <c r="AL103" s="1406"/>
      <c r="AM103" s="1406"/>
      <c r="AN103" s="1407"/>
      <c r="AO103" s="1405"/>
      <c r="AP103" s="1406"/>
      <c r="AQ103" s="1406"/>
      <c r="AR103" s="1406"/>
      <c r="AS103" s="1407"/>
      <c r="AT103" s="1279"/>
      <c r="AU103" s="1279"/>
      <c r="AV103" s="1280"/>
      <c r="AW103" s="1278"/>
      <c r="AX103" s="1279"/>
      <c r="AY103" s="1279"/>
      <c r="AZ103" s="1411"/>
    </row>
    <row r="104" spans="1:52" s="57" customFormat="1" ht="15" customHeight="1" x14ac:dyDescent="0.25">
      <c r="A104" s="386"/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7"/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</row>
    <row r="105" spans="1:52" s="54" customFormat="1" ht="18" customHeight="1" x14ac:dyDescent="0.25">
      <c r="A105" s="229"/>
      <c r="B105" s="1377" t="s">
        <v>379</v>
      </c>
      <c r="C105" s="1378"/>
      <c r="D105" s="1378"/>
      <c r="E105" s="1378"/>
      <c r="F105" s="1378"/>
      <c r="G105" s="1378"/>
      <c r="H105" s="1378"/>
      <c r="I105" s="1378"/>
      <c r="J105" s="1378"/>
      <c r="K105" s="1378"/>
      <c r="L105" s="1378"/>
      <c r="M105" s="1378"/>
      <c r="N105" s="1378"/>
      <c r="O105" s="1378"/>
      <c r="P105" s="1378"/>
      <c r="Q105" s="1378"/>
      <c r="R105" s="1378"/>
      <c r="S105" s="1378"/>
      <c r="T105" s="1378"/>
      <c r="U105" s="1378"/>
      <c r="V105" s="1378"/>
      <c r="W105" s="1378"/>
      <c r="X105" s="1378"/>
      <c r="Y105" s="1378"/>
      <c r="Z105" s="1378"/>
      <c r="AA105" s="1378"/>
      <c r="AB105" s="1378"/>
      <c r="AC105" s="1378"/>
      <c r="AD105" s="1378"/>
      <c r="AE105" s="1378"/>
      <c r="AF105" s="1378"/>
      <c r="AG105" s="1378"/>
      <c r="AH105" s="1378"/>
      <c r="AI105" s="1378"/>
      <c r="AJ105" s="1378"/>
      <c r="AK105" s="1378"/>
      <c r="AL105" s="1378"/>
      <c r="AM105" s="1378"/>
      <c r="AN105" s="1378"/>
      <c r="AO105" s="1378"/>
      <c r="AP105" s="1378"/>
      <c r="AQ105" s="1378"/>
      <c r="AR105" s="1378"/>
      <c r="AS105" s="1378"/>
      <c r="AT105" s="1378"/>
      <c r="AU105" s="1378"/>
      <c r="AV105" s="1378"/>
      <c r="AW105" s="1378"/>
      <c r="AX105" s="1378"/>
      <c r="AY105" s="1378"/>
      <c r="AZ105" s="1378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777" t="s">
        <v>152</v>
      </c>
      <c r="C107" s="777"/>
      <c r="D107" s="777"/>
      <c r="E107" s="777"/>
      <c r="F107" s="777"/>
      <c r="G107" s="777"/>
      <c r="H107" s="777"/>
      <c r="I107" s="777"/>
      <c r="J107" s="777"/>
      <c r="K107" s="777"/>
      <c r="L107" s="777"/>
      <c r="M107" s="777"/>
      <c r="N107" s="777"/>
      <c r="O107" s="777"/>
      <c r="P107" s="777"/>
      <c r="Q107" s="777"/>
      <c r="R107" s="777"/>
      <c r="S107" s="777"/>
      <c r="T107" s="778"/>
      <c r="U107" s="1324" t="s">
        <v>33</v>
      </c>
      <c r="V107" s="1324"/>
      <c r="W107" s="1325" t="s">
        <v>193</v>
      </c>
      <c r="X107" s="1391"/>
      <c r="Y107" s="1391"/>
      <c r="Z107" s="1391"/>
      <c r="AA107" s="1390"/>
      <c r="AB107" s="1325" t="s">
        <v>191</v>
      </c>
      <c r="AC107" s="1391"/>
      <c r="AD107" s="1391"/>
      <c r="AE107" s="1390"/>
      <c r="AF107" s="1325" t="s">
        <v>190</v>
      </c>
      <c r="AG107" s="1391"/>
      <c r="AH107" s="1391"/>
      <c r="AI107" s="1390"/>
      <c r="AJ107" s="1325" t="s">
        <v>38</v>
      </c>
      <c r="AK107" s="1391"/>
      <c r="AL107" s="1391"/>
      <c r="AM107" s="1391"/>
      <c r="AN107" s="1390"/>
      <c r="AO107" s="1325" t="s">
        <v>895</v>
      </c>
      <c r="AP107" s="1391"/>
      <c r="AQ107" s="1391"/>
      <c r="AR107" s="1391"/>
      <c r="AS107" s="1390"/>
      <c r="AT107" s="1325" t="s">
        <v>896</v>
      </c>
      <c r="AU107" s="1391"/>
      <c r="AV107" s="1390"/>
      <c r="AW107" s="1325" t="s">
        <v>192</v>
      </c>
      <c r="AX107" s="1391"/>
      <c r="AY107" s="1391"/>
      <c r="AZ107" s="1391"/>
    </row>
    <row r="108" spans="1:52" s="392" customFormat="1" ht="11.25" customHeight="1" thickBot="1" x14ac:dyDescent="0.3">
      <c r="A108" s="365"/>
      <c r="B108" s="1059">
        <v>1</v>
      </c>
      <c r="C108" s="1059"/>
      <c r="D108" s="1059"/>
      <c r="E108" s="1059"/>
      <c r="F108" s="1059"/>
      <c r="G108" s="1059"/>
      <c r="H108" s="1059"/>
      <c r="I108" s="1059"/>
      <c r="J108" s="1059"/>
      <c r="K108" s="1059"/>
      <c r="L108" s="1059"/>
      <c r="M108" s="1059"/>
      <c r="N108" s="1059"/>
      <c r="O108" s="1059"/>
      <c r="P108" s="1059"/>
      <c r="Q108" s="1059"/>
      <c r="R108" s="1059"/>
      <c r="S108" s="1059"/>
      <c r="T108" s="1074"/>
      <c r="U108" s="1408">
        <v>2</v>
      </c>
      <c r="V108" s="1408"/>
      <c r="W108" s="1381">
        <v>3</v>
      </c>
      <c r="X108" s="1383"/>
      <c r="Y108" s="1383"/>
      <c r="Z108" s="1383"/>
      <c r="AA108" s="1382"/>
      <c r="AB108" s="1381">
        <v>4</v>
      </c>
      <c r="AC108" s="1383"/>
      <c r="AD108" s="1383"/>
      <c r="AE108" s="1382"/>
      <c r="AF108" s="1381">
        <v>5</v>
      </c>
      <c r="AG108" s="1383"/>
      <c r="AH108" s="1383"/>
      <c r="AI108" s="1382"/>
      <c r="AJ108" s="1381">
        <v>6</v>
      </c>
      <c r="AK108" s="1383"/>
      <c r="AL108" s="1383"/>
      <c r="AM108" s="1383"/>
      <c r="AN108" s="1382"/>
      <c r="AO108" s="1381">
        <v>7</v>
      </c>
      <c r="AP108" s="1383"/>
      <c r="AQ108" s="1383"/>
      <c r="AR108" s="1383"/>
      <c r="AS108" s="1382"/>
      <c r="AT108" s="1381">
        <v>8</v>
      </c>
      <c r="AU108" s="1383"/>
      <c r="AV108" s="1382"/>
      <c r="AW108" s="1381">
        <v>9</v>
      </c>
      <c r="AX108" s="1383"/>
      <c r="AY108" s="1383"/>
      <c r="AZ108" s="1383"/>
    </row>
    <row r="109" spans="1:52" s="54" customFormat="1" ht="18" customHeight="1" x14ac:dyDescent="0.2">
      <c r="A109" s="229"/>
      <c r="B109" s="1414"/>
      <c r="C109" s="1414"/>
      <c r="D109" s="1414"/>
      <c r="E109" s="1414"/>
      <c r="F109" s="1414"/>
      <c r="G109" s="1414"/>
      <c r="H109" s="1414"/>
      <c r="I109" s="1414"/>
      <c r="J109" s="1414"/>
      <c r="K109" s="1414"/>
      <c r="L109" s="1414"/>
      <c r="M109" s="1414"/>
      <c r="N109" s="1414"/>
      <c r="O109" s="1414"/>
      <c r="P109" s="1414"/>
      <c r="Q109" s="1414"/>
      <c r="R109" s="1414"/>
      <c r="S109" s="1414"/>
      <c r="T109" s="1414"/>
      <c r="U109" s="768" t="s">
        <v>21</v>
      </c>
      <c r="V109" s="769"/>
      <c r="W109" s="1384"/>
      <c r="X109" s="1385"/>
      <c r="Y109" s="1385"/>
      <c r="Z109" s="1385"/>
      <c r="AA109" s="1395"/>
      <c r="AB109" s="1384"/>
      <c r="AC109" s="1385"/>
      <c r="AD109" s="1385"/>
      <c r="AE109" s="1395"/>
      <c r="AF109" s="1384"/>
      <c r="AG109" s="1385"/>
      <c r="AH109" s="1385"/>
      <c r="AI109" s="1395"/>
      <c r="AJ109" s="1384"/>
      <c r="AK109" s="1385"/>
      <c r="AL109" s="1385"/>
      <c r="AM109" s="1385"/>
      <c r="AN109" s="1395"/>
      <c r="AO109" s="1384"/>
      <c r="AP109" s="1385"/>
      <c r="AQ109" s="1385"/>
      <c r="AR109" s="1385"/>
      <c r="AS109" s="1395"/>
      <c r="AT109" s="1384"/>
      <c r="AU109" s="1385"/>
      <c r="AV109" s="1395"/>
      <c r="AW109" s="1384"/>
      <c r="AX109" s="1385"/>
      <c r="AY109" s="1385"/>
      <c r="AZ109" s="1386"/>
    </row>
    <row r="110" spans="1:52" s="54" customFormat="1" ht="18" customHeight="1" x14ac:dyDescent="0.2">
      <c r="A110" s="229"/>
      <c r="B110" s="777"/>
      <c r="C110" s="777"/>
      <c r="D110" s="777"/>
      <c r="E110" s="777"/>
      <c r="F110" s="777"/>
      <c r="G110" s="777"/>
      <c r="H110" s="777"/>
      <c r="I110" s="777"/>
      <c r="J110" s="777"/>
      <c r="K110" s="777"/>
      <c r="L110" s="777"/>
      <c r="M110" s="777"/>
      <c r="N110" s="777"/>
      <c r="O110" s="777"/>
      <c r="P110" s="777"/>
      <c r="Q110" s="777"/>
      <c r="R110" s="777"/>
      <c r="S110" s="777"/>
      <c r="T110" s="777"/>
      <c r="U110" s="738"/>
      <c r="V110" s="739"/>
      <c r="W110" s="1325"/>
      <c r="X110" s="1391"/>
      <c r="Y110" s="1391"/>
      <c r="Z110" s="1391"/>
      <c r="AA110" s="1390"/>
      <c r="AB110" s="1325"/>
      <c r="AC110" s="1391"/>
      <c r="AD110" s="1391"/>
      <c r="AE110" s="1390"/>
      <c r="AF110" s="1325"/>
      <c r="AG110" s="1391"/>
      <c r="AH110" s="1391"/>
      <c r="AI110" s="1390"/>
      <c r="AJ110" s="1325"/>
      <c r="AK110" s="1391"/>
      <c r="AL110" s="1391"/>
      <c r="AM110" s="1391"/>
      <c r="AN110" s="1390"/>
      <c r="AO110" s="1325"/>
      <c r="AP110" s="1391"/>
      <c r="AQ110" s="1391"/>
      <c r="AR110" s="1391"/>
      <c r="AS110" s="1390"/>
      <c r="AT110" s="1325"/>
      <c r="AU110" s="1391"/>
      <c r="AV110" s="1390"/>
      <c r="AW110" s="1325"/>
      <c r="AX110" s="1391"/>
      <c r="AY110" s="1391"/>
      <c r="AZ110" s="1404"/>
    </row>
    <row r="111" spans="1:52" s="54" customFormat="1" ht="18" customHeight="1" thickBot="1" x14ac:dyDescent="0.25">
      <c r="A111" s="229"/>
      <c r="B111" s="1409" t="s">
        <v>756</v>
      </c>
      <c r="C111" s="1409"/>
      <c r="D111" s="1409"/>
      <c r="E111" s="1409"/>
      <c r="F111" s="1409"/>
      <c r="G111" s="1409"/>
      <c r="H111" s="1409"/>
      <c r="I111" s="1409"/>
      <c r="J111" s="1409"/>
      <c r="K111" s="1409"/>
      <c r="L111" s="1409"/>
      <c r="M111" s="1409"/>
      <c r="N111" s="1409"/>
      <c r="O111" s="1409"/>
      <c r="P111" s="1409"/>
      <c r="Q111" s="1409"/>
      <c r="R111" s="1409"/>
      <c r="S111" s="1409"/>
      <c r="T111" s="1409"/>
      <c r="U111" s="733" t="s">
        <v>142</v>
      </c>
      <c r="V111" s="734"/>
      <c r="W111" s="1405"/>
      <c r="X111" s="1406"/>
      <c r="Y111" s="1406"/>
      <c r="Z111" s="1406"/>
      <c r="AA111" s="1407"/>
      <c r="AB111" s="1405"/>
      <c r="AC111" s="1406"/>
      <c r="AD111" s="1406"/>
      <c r="AE111" s="1407"/>
      <c r="AF111" s="1405"/>
      <c r="AG111" s="1406"/>
      <c r="AH111" s="1406"/>
      <c r="AI111" s="1407"/>
      <c r="AJ111" s="1405"/>
      <c r="AK111" s="1406"/>
      <c r="AL111" s="1406"/>
      <c r="AM111" s="1406"/>
      <c r="AN111" s="1407"/>
      <c r="AO111" s="1405"/>
      <c r="AP111" s="1406"/>
      <c r="AQ111" s="1406"/>
      <c r="AR111" s="1406"/>
      <c r="AS111" s="1407"/>
      <c r="AT111" s="1405"/>
      <c r="AU111" s="1406"/>
      <c r="AV111" s="1407"/>
      <c r="AW111" s="1405"/>
      <c r="AX111" s="1406"/>
      <c r="AY111" s="1406"/>
      <c r="AZ111" s="1410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8"/>
      <c r="P112" s="388"/>
      <c r="Q112" s="389"/>
      <c r="R112" s="389"/>
      <c r="S112" s="389"/>
      <c r="T112" s="389"/>
      <c r="U112" s="389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1"/>
      <c r="AI112" s="391"/>
      <c r="AJ112" s="391"/>
      <c r="AK112" s="391"/>
      <c r="AL112" s="391"/>
      <c r="AM112" s="391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5"/>
      <c r="AX112" s="385"/>
      <c r="AY112" s="385"/>
      <c r="AZ112" s="385"/>
    </row>
    <row r="113" spans="1:52" s="53" customFormat="1" ht="18" customHeight="1" x14ac:dyDescent="0.25">
      <c r="A113" s="230"/>
      <c r="B113" s="1334" t="s">
        <v>380</v>
      </c>
      <c r="C113" s="1334"/>
      <c r="D113" s="1334"/>
      <c r="E113" s="1334"/>
      <c r="F113" s="1334"/>
      <c r="G113" s="1334"/>
      <c r="H113" s="1334"/>
      <c r="I113" s="1334"/>
      <c r="J113" s="1334"/>
      <c r="K113" s="1334"/>
      <c r="L113" s="1334"/>
      <c r="M113" s="1334"/>
      <c r="N113" s="1334"/>
      <c r="O113" s="1334"/>
      <c r="P113" s="1334"/>
      <c r="Q113" s="1334"/>
      <c r="R113" s="1334"/>
      <c r="S113" s="1334"/>
      <c r="T113" s="1334"/>
      <c r="U113" s="1334"/>
      <c r="V113" s="1334"/>
      <c r="W113" s="1334"/>
      <c r="X113" s="1334"/>
      <c r="Y113" s="1334"/>
      <c r="Z113" s="1334"/>
      <c r="AA113" s="1334"/>
      <c r="AB113" s="1334"/>
      <c r="AC113" s="1334"/>
      <c r="AD113" s="1334"/>
      <c r="AE113" s="1334"/>
      <c r="AF113" s="1334"/>
      <c r="AG113" s="1334"/>
      <c r="AH113" s="1334"/>
      <c r="AI113" s="1334"/>
      <c r="AJ113" s="1334"/>
      <c r="AK113" s="1334"/>
      <c r="AL113" s="1334"/>
      <c r="AM113" s="1334"/>
      <c r="AN113" s="1334"/>
      <c r="AO113" s="1334"/>
      <c r="AP113" s="1334"/>
      <c r="AQ113" s="1334"/>
      <c r="AR113" s="1334"/>
      <c r="AS113" s="1334"/>
      <c r="AT113" s="1334"/>
      <c r="AU113" s="1334"/>
      <c r="AV113" s="1334"/>
      <c r="AW113" s="1334"/>
      <c r="AX113" s="1334"/>
      <c r="AY113" s="1334"/>
      <c r="AZ113" s="1334"/>
    </row>
    <row r="114" spans="1:52" s="53" customFormat="1" ht="18" customHeight="1" x14ac:dyDescent="0.25">
      <c r="A114" s="230"/>
      <c r="B114" s="1377" t="s">
        <v>383</v>
      </c>
      <c r="C114" s="1378"/>
      <c r="D114" s="1378"/>
      <c r="E114" s="1378"/>
      <c r="F114" s="1378"/>
      <c r="G114" s="1378"/>
      <c r="H114" s="1378"/>
      <c r="I114" s="1378"/>
      <c r="J114" s="1378"/>
      <c r="K114" s="1378"/>
      <c r="L114" s="1378"/>
      <c r="M114" s="1378"/>
      <c r="N114" s="1378"/>
      <c r="O114" s="1378"/>
      <c r="P114" s="1378"/>
      <c r="Q114" s="1378"/>
      <c r="R114" s="1378"/>
      <c r="S114" s="1378"/>
      <c r="T114" s="1378"/>
      <c r="U114" s="1378"/>
      <c r="V114" s="1378"/>
      <c r="W114" s="1378"/>
      <c r="X114" s="1378"/>
      <c r="Y114" s="1378"/>
      <c r="Z114" s="1378"/>
      <c r="AA114" s="1378"/>
      <c r="AB114" s="1378"/>
      <c r="AC114" s="1378"/>
      <c r="AD114" s="1378"/>
      <c r="AE114" s="1378"/>
      <c r="AF114" s="1378"/>
      <c r="AG114" s="1378"/>
      <c r="AH114" s="1378"/>
      <c r="AI114" s="1378"/>
      <c r="AJ114" s="1378"/>
      <c r="AK114" s="1378"/>
      <c r="AL114" s="1378"/>
      <c r="AM114" s="1378"/>
      <c r="AN114" s="1378"/>
      <c r="AO114" s="1378"/>
      <c r="AP114" s="1378"/>
      <c r="AQ114" s="1378"/>
      <c r="AR114" s="1378"/>
      <c r="AS114" s="1378"/>
      <c r="AT114" s="1378"/>
      <c r="AU114" s="1378"/>
      <c r="AV114" s="1378"/>
      <c r="AW114" s="1378"/>
      <c r="AX114" s="1378"/>
      <c r="AY114" s="1378"/>
      <c r="AZ114" s="1378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777" t="s">
        <v>2</v>
      </c>
      <c r="C116" s="777"/>
      <c r="D116" s="777"/>
      <c r="E116" s="777"/>
      <c r="F116" s="777"/>
      <c r="G116" s="777"/>
      <c r="H116" s="777"/>
      <c r="I116" s="777"/>
      <c r="J116" s="777"/>
      <c r="K116" s="777"/>
      <c r="L116" s="777"/>
      <c r="M116" s="777"/>
      <c r="N116" s="777"/>
      <c r="O116" s="777"/>
      <c r="P116" s="777"/>
      <c r="Q116" s="777"/>
      <c r="R116" s="777"/>
      <c r="S116" s="777"/>
      <c r="T116" s="778"/>
      <c r="U116" s="1324" t="s">
        <v>33</v>
      </c>
      <c r="V116" s="1324"/>
      <c r="W116" s="1325" t="s">
        <v>193</v>
      </c>
      <c r="X116" s="1391"/>
      <c r="Y116" s="1391"/>
      <c r="Z116" s="1391"/>
      <c r="AA116" s="1390"/>
      <c r="AB116" s="1325" t="s">
        <v>191</v>
      </c>
      <c r="AC116" s="1391"/>
      <c r="AD116" s="1391"/>
      <c r="AE116" s="1390"/>
      <c r="AF116" s="1325" t="s">
        <v>190</v>
      </c>
      <c r="AG116" s="1391"/>
      <c r="AH116" s="1391"/>
      <c r="AI116" s="1390"/>
      <c r="AJ116" s="1325" t="s">
        <v>381</v>
      </c>
      <c r="AK116" s="1391"/>
      <c r="AL116" s="1391"/>
      <c r="AM116" s="1391"/>
      <c r="AN116" s="1390"/>
      <c r="AO116" s="1325" t="s">
        <v>897</v>
      </c>
      <c r="AP116" s="1391"/>
      <c r="AQ116" s="1391"/>
      <c r="AR116" s="1391"/>
      <c r="AS116" s="1390"/>
      <c r="AT116" s="1325" t="s">
        <v>896</v>
      </c>
      <c r="AU116" s="1391"/>
      <c r="AV116" s="1390"/>
      <c r="AW116" s="1325" t="s">
        <v>382</v>
      </c>
      <c r="AX116" s="1391"/>
      <c r="AY116" s="1391"/>
      <c r="AZ116" s="1391"/>
    </row>
    <row r="117" spans="1:52" s="392" customFormat="1" ht="11.25" customHeight="1" thickBot="1" x14ac:dyDescent="0.3">
      <c r="A117" s="365"/>
      <c r="B117" s="1059">
        <v>1</v>
      </c>
      <c r="C117" s="1059"/>
      <c r="D117" s="1059"/>
      <c r="E117" s="1059"/>
      <c r="F117" s="1059"/>
      <c r="G117" s="1059"/>
      <c r="H117" s="1059"/>
      <c r="I117" s="1059"/>
      <c r="J117" s="1059"/>
      <c r="K117" s="1059"/>
      <c r="L117" s="1059"/>
      <c r="M117" s="1059"/>
      <c r="N117" s="1059"/>
      <c r="O117" s="1059"/>
      <c r="P117" s="1059"/>
      <c r="Q117" s="1059"/>
      <c r="R117" s="1059"/>
      <c r="S117" s="1059"/>
      <c r="T117" s="1074"/>
      <c r="U117" s="1408">
        <v>2</v>
      </c>
      <c r="V117" s="1408"/>
      <c r="W117" s="1381">
        <v>3</v>
      </c>
      <c r="X117" s="1383"/>
      <c r="Y117" s="1383"/>
      <c r="Z117" s="1383"/>
      <c r="AA117" s="1382"/>
      <c r="AB117" s="1381">
        <v>4</v>
      </c>
      <c r="AC117" s="1383"/>
      <c r="AD117" s="1383"/>
      <c r="AE117" s="1382"/>
      <c r="AF117" s="1381">
        <v>5</v>
      </c>
      <c r="AG117" s="1383"/>
      <c r="AH117" s="1383"/>
      <c r="AI117" s="1382"/>
      <c r="AJ117" s="1381">
        <v>6</v>
      </c>
      <c r="AK117" s="1383"/>
      <c r="AL117" s="1383"/>
      <c r="AM117" s="1383"/>
      <c r="AN117" s="1382"/>
      <c r="AO117" s="1381">
        <v>7</v>
      </c>
      <c r="AP117" s="1383"/>
      <c r="AQ117" s="1383"/>
      <c r="AR117" s="1383"/>
      <c r="AS117" s="1382"/>
      <c r="AT117" s="1381">
        <v>8</v>
      </c>
      <c r="AU117" s="1383"/>
      <c r="AV117" s="1382"/>
      <c r="AW117" s="1381">
        <v>9</v>
      </c>
      <c r="AX117" s="1383"/>
      <c r="AY117" s="1383"/>
      <c r="AZ117" s="1383"/>
    </row>
    <row r="118" spans="1:52" s="54" customFormat="1" ht="18" customHeight="1" x14ac:dyDescent="0.2">
      <c r="A118" s="229"/>
      <c r="B118" s="1414"/>
      <c r="C118" s="1414"/>
      <c r="D118" s="1414"/>
      <c r="E118" s="1414"/>
      <c r="F118" s="1414"/>
      <c r="G118" s="1414"/>
      <c r="H118" s="1414"/>
      <c r="I118" s="1414"/>
      <c r="J118" s="1414"/>
      <c r="K118" s="1414"/>
      <c r="L118" s="1414"/>
      <c r="M118" s="1414"/>
      <c r="N118" s="1414"/>
      <c r="O118" s="1414"/>
      <c r="P118" s="1414"/>
      <c r="Q118" s="1414"/>
      <c r="R118" s="1414"/>
      <c r="S118" s="1414"/>
      <c r="T118" s="1414"/>
      <c r="U118" s="768" t="s">
        <v>21</v>
      </c>
      <c r="V118" s="769"/>
      <c r="W118" s="1384"/>
      <c r="X118" s="1385"/>
      <c r="Y118" s="1385"/>
      <c r="Z118" s="1385"/>
      <c r="AA118" s="1395"/>
      <c r="AB118" s="1384"/>
      <c r="AC118" s="1385"/>
      <c r="AD118" s="1385"/>
      <c r="AE118" s="1395"/>
      <c r="AF118" s="1384"/>
      <c r="AG118" s="1385"/>
      <c r="AH118" s="1385"/>
      <c r="AI118" s="1395"/>
      <c r="AJ118" s="1384"/>
      <c r="AK118" s="1385"/>
      <c r="AL118" s="1385"/>
      <c r="AM118" s="1385"/>
      <c r="AN118" s="1395"/>
      <c r="AO118" s="1384"/>
      <c r="AP118" s="1385"/>
      <c r="AQ118" s="1385"/>
      <c r="AR118" s="1385"/>
      <c r="AS118" s="1395"/>
      <c r="AT118" s="1384"/>
      <c r="AU118" s="1385"/>
      <c r="AV118" s="1395"/>
      <c r="AW118" s="1384"/>
      <c r="AX118" s="1385"/>
      <c r="AY118" s="1385"/>
      <c r="AZ118" s="1386"/>
    </row>
    <row r="119" spans="1:52" s="54" customFormat="1" ht="18" customHeight="1" x14ac:dyDescent="0.2">
      <c r="A119" s="229"/>
      <c r="B119" s="777"/>
      <c r="C119" s="777"/>
      <c r="D119" s="777"/>
      <c r="E119" s="777"/>
      <c r="F119" s="777"/>
      <c r="G119" s="777"/>
      <c r="H119" s="777"/>
      <c r="I119" s="777"/>
      <c r="J119" s="777"/>
      <c r="K119" s="777"/>
      <c r="L119" s="777"/>
      <c r="M119" s="777"/>
      <c r="N119" s="777"/>
      <c r="O119" s="777"/>
      <c r="P119" s="777"/>
      <c r="Q119" s="777"/>
      <c r="R119" s="777"/>
      <c r="S119" s="777"/>
      <c r="T119" s="777"/>
      <c r="U119" s="738"/>
      <c r="V119" s="739"/>
      <c r="W119" s="1325"/>
      <c r="X119" s="1391"/>
      <c r="Y119" s="1391"/>
      <c r="Z119" s="1391"/>
      <c r="AA119" s="1390"/>
      <c r="AB119" s="1325"/>
      <c r="AC119" s="1391"/>
      <c r="AD119" s="1391"/>
      <c r="AE119" s="1390"/>
      <c r="AF119" s="1325"/>
      <c r="AG119" s="1391"/>
      <c r="AH119" s="1391"/>
      <c r="AI119" s="1390"/>
      <c r="AJ119" s="1325"/>
      <c r="AK119" s="1391"/>
      <c r="AL119" s="1391"/>
      <c r="AM119" s="1391"/>
      <c r="AN119" s="1390"/>
      <c r="AO119" s="1325"/>
      <c r="AP119" s="1391"/>
      <c r="AQ119" s="1391"/>
      <c r="AR119" s="1391"/>
      <c r="AS119" s="1390"/>
      <c r="AT119" s="1325"/>
      <c r="AU119" s="1391"/>
      <c r="AV119" s="1390"/>
      <c r="AW119" s="1325"/>
      <c r="AX119" s="1391"/>
      <c r="AY119" s="1391"/>
      <c r="AZ119" s="1404"/>
    </row>
    <row r="120" spans="1:52" s="54" customFormat="1" ht="18" customHeight="1" thickBot="1" x14ac:dyDescent="0.25">
      <c r="A120" s="229"/>
      <c r="B120" s="1409" t="s">
        <v>756</v>
      </c>
      <c r="C120" s="1409"/>
      <c r="D120" s="1409"/>
      <c r="E120" s="1409"/>
      <c r="F120" s="1409"/>
      <c r="G120" s="1409"/>
      <c r="H120" s="1409"/>
      <c r="I120" s="1409"/>
      <c r="J120" s="1409"/>
      <c r="K120" s="1409"/>
      <c r="L120" s="1409"/>
      <c r="M120" s="1409"/>
      <c r="N120" s="1409"/>
      <c r="O120" s="1409"/>
      <c r="P120" s="1409"/>
      <c r="Q120" s="1409"/>
      <c r="R120" s="1409"/>
      <c r="S120" s="1409"/>
      <c r="T120" s="1409"/>
      <c r="U120" s="733" t="s">
        <v>142</v>
      </c>
      <c r="V120" s="734"/>
      <c r="W120" s="1405"/>
      <c r="X120" s="1406"/>
      <c r="Y120" s="1406"/>
      <c r="Z120" s="1406"/>
      <c r="AA120" s="1407"/>
      <c r="AB120" s="1405"/>
      <c r="AC120" s="1406"/>
      <c r="AD120" s="1406"/>
      <c r="AE120" s="1407"/>
      <c r="AF120" s="1405"/>
      <c r="AG120" s="1406"/>
      <c r="AH120" s="1406"/>
      <c r="AI120" s="1407"/>
      <c r="AJ120" s="1405"/>
      <c r="AK120" s="1406"/>
      <c r="AL120" s="1406"/>
      <c r="AM120" s="1406"/>
      <c r="AN120" s="1407"/>
      <c r="AO120" s="1405"/>
      <c r="AP120" s="1406"/>
      <c r="AQ120" s="1406"/>
      <c r="AR120" s="1406"/>
      <c r="AS120" s="1407"/>
      <c r="AT120" s="1405"/>
      <c r="AU120" s="1406"/>
      <c r="AV120" s="1407"/>
      <c r="AW120" s="1405"/>
      <c r="AX120" s="1406"/>
      <c r="AY120" s="1406"/>
      <c r="AZ120" s="1410"/>
    </row>
    <row r="121" spans="1:52" x14ac:dyDescent="0.25">
      <c r="A121" s="289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ht="9" customHeight="1" x14ac:dyDescent="0.25">
      <c r="A122" s="289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53" customFormat="1" ht="12.75" customHeight="1" x14ac:dyDescent="0.25">
      <c r="A123" s="230"/>
      <c r="B123" s="1377" t="s">
        <v>384</v>
      </c>
      <c r="C123" s="1378"/>
      <c r="D123" s="1378"/>
      <c r="E123" s="1378"/>
      <c r="F123" s="1378"/>
      <c r="G123" s="1378"/>
      <c r="H123" s="1378"/>
      <c r="I123" s="1378"/>
      <c r="J123" s="1378"/>
      <c r="K123" s="1378"/>
      <c r="L123" s="1378"/>
      <c r="M123" s="1378"/>
      <c r="N123" s="1378"/>
      <c r="O123" s="1378"/>
      <c r="P123" s="1378"/>
      <c r="Q123" s="1378"/>
      <c r="R123" s="1378"/>
      <c r="S123" s="1378"/>
      <c r="T123" s="1378"/>
      <c r="U123" s="1378"/>
      <c r="V123" s="1378"/>
      <c r="W123" s="1378"/>
      <c r="X123" s="1378"/>
      <c r="Y123" s="1378"/>
      <c r="Z123" s="1378"/>
      <c r="AA123" s="1378"/>
      <c r="AB123" s="1378"/>
      <c r="AC123" s="1378"/>
      <c r="AD123" s="1378"/>
      <c r="AE123" s="1378"/>
      <c r="AF123" s="1378"/>
      <c r="AG123" s="1378"/>
      <c r="AH123" s="1378"/>
      <c r="AI123" s="1378"/>
      <c r="AJ123" s="1378"/>
      <c r="AK123" s="1378"/>
      <c r="AL123" s="1378"/>
      <c r="AM123" s="1378"/>
      <c r="AN123" s="1378"/>
      <c r="AO123" s="1378"/>
      <c r="AP123" s="1378"/>
      <c r="AQ123" s="1378"/>
      <c r="AR123" s="1378"/>
      <c r="AS123" s="1378"/>
      <c r="AT123" s="1378"/>
      <c r="AU123" s="1378"/>
      <c r="AV123" s="1378"/>
      <c r="AW123" s="1378"/>
      <c r="AX123" s="1378"/>
      <c r="AY123" s="1378"/>
      <c r="AZ123" s="1378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777" t="s">
        <v>2</v>
      </c>
      <c r="C125" s="777"/>
      <c r="D125" s="777"/>
      <c r="E125" s="777"/>
      <c r="F125" s="777"/>
      <c r="G125" s="777"/>
      <c r="H125" s="777"/>
      <c r="I125" s="777"/>
      <c r="J125" s="777"/>
      <c r="K125" s="777"/>
      <c r="L125" s="777"/>
      <c r="M125" s="777"/>
      <c r="N125" s="777"/>
      <c r="O125" s="777"/>
      <c r="P125" s="777"/>
      <c r="Q125" s="777"/>
      <c r="R125" s="777"/>
      <c r="S125" s="777"/>
      <c r="T125" s="778"/>
      <c r="U125" s="1324" t="s">
        <v>33</v>
      </c>
      <c r="V125" s="1324"/>
      <c r="W125" s="1325" t="s">
        <v>193</v>
      </c>
      <c r="X125" s="1391"/>
      <c r="Y125" s="1391"/>
      <c r="Z125" s="1391"/>
      <c r="AA125" s="1390"/>
      <c r="AB125" s="1325" t="s">
        <v>191</v>
      </c>
      <c r="AC125" s="1391"/>
      <c r="AD125" s="1391"/>
      <c r="AE125" s="1390"/>
      <c r="AF125" s="1325" t="s">
        <v>190</v>
      </c>
      <c r="AG125" s="1391"/>
      <c r="AH125" s="1391"/>
      <c r="AI125" s="1390"/>
      <c r="AJ125" s="1325" t="s">
        <v>381</v>
      </c>
      <c r="AK125" s="1391"/>
      <c r="AL125" s="1391"/>
      <c r="AM125" s="1391"/>
      <c r="AN125" s="1390"/>
      <c r="AO125" s="1325" t="s">
        <v>897</v>
      </c>
      <c r="AP125" s="1391"/>
      <c r="AQ125" s="1391"/>
      <c r="AR125" s="1391"/>
      <c r="AS125" s="1390"/>
      <c r="AT125" s="1325" t="s">
        <v>896</v>
      </c>
      <c r="AU125" s="1391"/>
      <c r="AV125" s="1390"/>
      <c r="AW125" s="1325" t="s">
        <v>382</v>
      </c>
      <c r="AX125" s="1391"/>
      <c r="AY125" s="1391"/>
      <c r="AZ125" s="1391"/>
    </row>
    <row r="126" spans="1:52" s="392" customFormat="1" ht="11.25" customHeight="1" thickBot="1" x14ac:dyDescent="0.3">
      <c r="A126" s="365"/>
      <c r="B126" s="1059">
        <v>1</v>
      </c>
      <c r="C126" s="1059"/>
      <c r="D126" s="1059"/>
      <c r="E126" s="1059"/>
      <c r="F126" s="1059"/>
      <c r="G126" s="1059"/>
      <c r="H126" s="1059"/>
      <c r="I126" s="1059"/>
      <c r="J126" s="1059"/>
      <c r="K126" s="1059"/>
      <c r="L126" s="1059"/>
      <c r="M126" s="1059"/>
      <c r="N126" s="1059"/>
      <c r="O126" s="1059"/>
      <c r="P126" s="1059"/>
      <c r="Q126" s="1059"/>
      <c r="R126" s="1059"/>
      <c r="S126" s="1059"/>
      <c r="T126" s="1074"/>
      <c r="U126" s="1408">
        <v>2</v>
      </c>
      <c r="V126" s="1408"/>
      <c r="W126" s="1381">
        <v>3</v>
      </c>
      <c r="X126" s="1383"/>
      <c r="Y126" s="1383"/>
      <c r="Z126" s="1383"/>
      <c r="AA126" s="1382"/>
      <c r="AB126" s="1381">
        <v>4</v>
      </c>
      <c r="AC126" s="1383"/>
      <c r="AD126" s="1383"/>
      <c r="AE126" s="1382"/>
      <c r="AF126" s="1381">
        <v>5</v>
      </c>
      <c r="AG126" s="1383"/>
      <c r="AH126" s="1383"/>
      <c r="AI126" s="1382"/>
      <c r="AJ126" s="1381">
        <v>6</v>
      </c>
      <c r="AK126" s="1383"/>
      <c r="AL126" s="1383"/>
      <c r="AM126" s="1383"/>
      <c r="AN126" s="1382"/>
      <c r="AO126" s="1381">
        <v>7</v>
      </c>
      <c r="AP126" s="1383"/>
      <c r="AQ126" s="1383"/>
      <c r="AR126" s="1383"/>
      <c r="AS126" s="1382"/>
      <c r="AT126" s="1381">
        <v>8</v>
      </c>
      <c r="AU126" s="1383"/>
      <c r="AV126" s="1382"/>
      <c r="AW126" s="1381">
        <v>9</v>
      </c>
      <c r="AX126" s="1383"/>
      <c r="AY126" s="1383"/>
      <c r="AZ126" s="1383"/>
    </row>
    <row r="127" spans="1:52" s="54" customFormat="1" ht="18" customHeight="1" x14ac:dyDescent="0.2">
      <c r="A127" s="229"/>
      <c r="B127" s="1414"/>
      <c r="C127" s="1414"/>
      <c r="D127" s="1414"/>
      <c r="E127" s="1414"/>
      <c r="F127" s="1414"/>
      <c r="G127" s="1414"/>
      <c r="H127" s="1414"/>
      <c r="I127" s="1414"/>
      <c r="J127" s="1414"/>
      <c r="K127" s="1414"/>
      <c r="L127" s="1414"/>
      <c r="M127" s="1414"/>
      <c r="N127" s="1414"/>
      <c r="O127" s="1414"/>
      <c r="P127" s="1414"/>
      <c r="Q127" s="1414"/>
      <c r="R127" s="1414"/>
      <c r="S127" s="1414"/>
      <c r="T127" s="1414"/>
      <c r="U127" s="768" t="s">
        <v>21</v>
      </c>
      <c r="V127" s="769"/>
      <c r="W127" s="1384"/>
      <c r="X127" s="1385"/>
      <c r="Y127" s="1385"/>
      <c r="Z127" s="1385"/>
      <c r="AA127" s="1395"/>
      <c r="AB127" s="1384"/>
      <c r="AC127" s="1385"/>
      <c r="AD127" s="1385"/>
      <c r="AE127" s="1395"/>
      <c r="AF127" s="1384"/>
      <c r="AG127" s="1385"/>
      <c r="AH127" s="1385"/>
      <c r="AI127" s="1395"/>
      <c r="AJ127" s="1384"/>
      <c r="AK127" s="1385"/>
      <c r="AL127" s="1385"/>
      <c r="AM127" s="1385"/>
      <c r="AN127" s="1395"/>
      <c r="AO127" s="1384"/>
      <c r="AP127" s="1385"/>
      <c r="AQ127" s="1385"/>
      <c r="AR127" s="1385"/>
      <c r="AS127" s="1395"/>
      <c r="AT127" s="1384"/>
      <c r="AU127" s="1385"/>
      <c r="AV127" s="1395"/>
      <c r="AW127" s="1384"/>
      <c r="AX127" s="1385"/>
      <c r="AY127" s="1385"/>
      <c r="AZ127" s="1386"/>
    </row>
    <row r="128" spans="1:52" s="54" customFormat="1" ht="18" customHeight="1" x14ac:dyDescent="0.2">
      <c r="A128" s="229"/>
      <c r="B128" s="777"/>
      <c r="C128" s="777"/>
      <c r="D128" s="777"/>
      <c r="E128" s="777"/>
      <c r="F128" s="777"/>
      <c r="G128" s="777"/>
      <c r="H128" s="777"/>
      <c r="I128" s="777"/>
      <c r="J128" s="777"/>
      <c r="K128" s="777"/>
      <c r="L128" s="777"/>
      <c r="M128" s="777"/>
      <c r="N128" s="777"/>
      <c r="O128" s="777"/>
      <c r="P128" s="777"/>
      <c r="Q128" s="777"/>
      <c r="R128" s="777"/>
      <c r="S128" s="777"/>
      <c r="T128" s="777"/>
      <c r="U128" s="738"/>
      <c r="V128" s="739"/>
      <c r="W128" s="1325"/>
      <c r="X128" s="1391"/>
      <c r="Y128" s="1391"/>
      <c r="Z128" s="1391"/>
      <c r="AA128" s="1390"/>
      <c r="AB128" s="1325"/>
      <c r="AC128" s="1391"/>
      <c r="AD128" s="1391"/>
      <c r="AE128" s="1390"/>
      <c r="AF128" s="1325"/>
      <c r="AG128" s="1391"/>
      <c r="AH128" s="1391"/>
      <c r="AI128" s="1390"/>
      <c r="AJ128" s="1325"/>
      <c r="AK128" s="1391"/>
      <c r="AL128" s="1391"/>
      <c r="AM128" s="1391"/>
      <c r="AN128" s="1390"/>
      <c r="AO128" s="1325"/>
      <c r="AP128" s="1391"/>
      <c r="AQ128" s="1391"/>
      <c r="AR128" s="1391"/>
      <c r="AS128" s="1390"/>
      <c r="AT128" s="1325"/>
      <c r="AU128" s="1391"/>
      <c r="AV128" s="1390"/>
      <c r="AW128" s="1325"/>
      <c r="AX128" s="1391"/>
      <c r="AY128" s="1391"/>
      <c r="AZ128" s="1404"/>
    </row>
    <row r="129" spans="1:52" s="54" customFormat="1" ht="18" customHeight="1" thickBot="1" x14ac:dyDescent="0.25">
      <c r="A129" s="229"/>
      <c r="B129" s="1409" t="s">
        <v>756</v>
      </c>
      <c r="C129" s="1409"/>
      <c r="D129" s="1409"/>
      <c r="E129" s="1409"/>
      <c r="F129" s="1409"/>
      <c r="G129" s="1409"/>
      <c r="H129" s="1409"/>
      <c r="I129" s="1409"/>
      <c r="J129" s="1409"/>
      <c r="K129" s="1409"/>
      <c r="L129" s="1409"/>
      <c r="M129" s="1409"/>
      <c r="N129" s="1409"/>
      <c r="O129" s="1409"/>
      <c r="P129" s="1409"/>
      <c r="Q129" s="1409"/>
      <c r="R129" s="1409"/>
      <c r="S129" s="1409"/>
      <c r="T129" s="1409"/>
      <c r="U129" s="733" t="s">
        <v>142</v>
      </c>
      <c r="V129" s="734"/>
      <c r="W129" s="1405"/>
      <c r="X129" s="1406"/>
      <c r="Y129" s="1406"/>
      <c r="Z129" s="1406"/>
      <c r="AA129" s="1407"/>
      <c r="AB129" s="1405"/>
      <c r="AC129" s="1406"/>
      <c r="AD129" s="1406"/>
      <c r="AE129" s="1407"/>
      <c r="AF129" s="1405"/>
      <c r="AG129" s="1406"/>
      <c r="AH129" s="1406"/>
      <c r="AI129" s="1407"/>
      <c r="AJ129" s="1405"/>
      <c r="AK129" s="1406"/>
      <c r="AL129" s="1406"/>
      <c r="AM129" s="1406"/>
      <c r="AN129" s="1407"/>
      <c r="AO129" s="1405"/>
      <c r="AP129" s="1406"/>
      <c r="AQ129" s="1406"/>
      <c r="AR129" s="1406"/>
      <c r="AS129" s="1407"/>
      <c r="AT129" s="1405"/>
      <c r="AU129" s="1406"/>
      <c r="AV129" s="1407"/>
      <c r="AW129" s="1405"/>
      <c r="AX129" s="1406"/>
      <c r="AY129" s="1406"/>
      <c r="AZ129" s="1410"/>
    </row>
    <row r="130" spans="1:52" x14ac:dyDescent="0.25">
      <c r="A130" s="289"/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53" customFormat="1" ht="18" customHeight="1" x14ac:dyDescent="0.25">
      <c r="A131" s="230"/>
      <c r="B131" s="1377" t="s">
        <v>385</v>
      </c>
      <c r="C131" s="1378"/>
      <c r="D131" s="1378"/>
      <c r="E131" s="1378"/>
      <c r="F131" s="1378"/>
      <c r="G131" s="1378"/>
      <c r="H131" s="1378"/>
      <c r="I131" s="1378"/>
      <c r="J131" s="1378"/>
      <c r="K131" s="1378"/>
      <c r="L131" s="1378"/>
      <c r="M131" s="1378"/>
      <c r="N131" s="1378"/>
      <c r="O131" s="1378"/>
      <c r="P131" s="1378"/>
      <c r="Q131" s="1378"/>
      <c r="R131" s="1378"/>
      <c r="S131" s="1378"/>
      <c r="T131" s="1378"/>
      <c r="U131" s="1378"/>
      <c r="V131" s="1378"/>
      <c r="W131" s="1378"/>
      <c r="X131" s="1378"/>
      <c r="Y131" s="1378"/>
      <c r="Z131" s="1378"/>
      <c r="AA131" s="1378"/>
      <c r="AB131" s="1378"/>
      <c r="AC131" s="1378"/>
      <c r="AD131" s="1378"/>
      <c r="AE131" s="1378"/>
      <c r="AF131" s="1378"/>
      <c r="AG131" s="1378"/>
      <c r="AH131" s="1378"/>
      <c r="AI131" s="1378"/>
      <c r="AJ131" s="1378"/>
      <c r="AK131" s="1378"/>
      <c r="AL131" s="1378"/>
      <c r="AM131" s="1378"/>
      <c r="AN131" s="1378"/>
      <c r="AO131" s="1378"/>
      <c r="AP131" s="1378"/>
      <c r="AQ131" s="1378"/>
      <c r="AR131" s="1378"/>
      <c r="AS131" s="1378"/>
      <c r="AT131" s="1378"/>
      <c r="AU131" s="1378"/>
      <c r="AV131" s="1378"/>
      <c r="AW131" s="1378"/>
      <c r="AX131" s="1378"/>
      <c r="AY131" s="1378"/>
      <c r="AZ131" s="1378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777" t="s">
        <v>2</v>
      </c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  <c r="M133" s="777"/>
      <c r="N133" s="777"/>
      <c r="O133" s="777"/>
      <c r="P133" s="777"/>
      <c r="Q133" s="777"/>
      <c r="R133" s="777"/>
      <c r="S133" s="777"/>
      <c r="T133" s="778"/>
      <c r="U133" s="1324" t="s">
        <v>33</v>
      </c>
      <c r="V133" s="1324"/>
      <c r="W133" s="1325" t="s">
        <v>193</v>
      </c>
      <c r="X133" s="1391"/>
      <c r="Y133" s="1391"/>
      <c r="Z133" s="1391"/>
      <c r="AA133" s="1390"/>
      <c r="AB133" s="1325" t="s">
        <v>191</v>
      </c>
      <c r="AC133" s="1391"/>
      <c r="AD133" s="1391"/>
      <c r="AE133" s="1390"/>
      <c r="AF133" s="1325" t="s">
        <v>190</v>
      </c>
      <c r="AG133" s="1391"/>
      <c r="AH133" s="1391"/>
      <c r="AI133" s="1390"/>
      <c r="AJ133" s="1325" t="s">
        <v>381</v>
      </c>
      <c r="AK133" s="1391"/>
      <c r="AL133" s="1391"/>
      <c r="AM133" s="1391"/>
      <c r="AN133" s="1390"/>
      <c r="AO133" s="1325" t="s">
        <v>897</v>
      </c>
      <c r="AP133" s="1391"/>
      <c r="AQ133" s="1391"/>
      <c r="AR133" s="1391"/>
      <c r="AS133" s="1390"/>
      <c r="AT133" s="1325" t="s">
        <v>896</v>
      </c>
      <c r="AU133" s="1391"/>
      <c r="AV133" s="1390"/>
      <c r="AW133" s="1325" t="s">
        <v>382</v>
      </c>
      <c r="AX133" s="1391"/>
      <c r="AY133" s="1391"/>
      <c r="AZ133" s="1391"/>
    </row>
    <row r="134" spans="1:52" s="392" customFormat="1" ht="11.25" customHeight="1" thickBot="1" x14ac:dyDescent="0.3">
      <c r="A134" s="365"/>
      <c r="B134" s="1059">
        <v>1</v>
      </c>
      <c r="C134" s="1059"/>
      <c r="D134" s="1059"/>
      <c r="E134" s="1059"/>
      <c r="F134" s="1059"/>
      <c r="G134" s="1059"/>
      <c r="H134" s="1059"/>
      <c r="I134" s="1059"/>
      <c r="J134" s="1059"/>
      <c r="K134" s="1059"/>
      <c r="L134" s="1059"/>
      <c r="M134" s="1059"/>
      <c r="N134" s="1059"/>
      <c r="O134" s="1059"/>
      <c r="P134" s="1059"/>
      <c r="Q134" s="1059"/>
      <c r="R134" s="1059"/>
      <c r="S134" s="1059"/>
      <c r="T134" s="1074"/>
      <c r="U134" s="1408">
        <v>2</v>
      </c>
      <c r="V134" s="1408"/>
      <c r="W134" s="1381">
        <v>3</v>
      </c>
      <c r="X134" s="1383"/>
      <c r="Y134" s="1383"/>
      <c r="Z134" s="1383"/>
      <c r="AA134" s="1382"/>
      <c r="AB134" s="1381">
        <v>4</v>
      </c>
      <c r="AC134" s="1383"/>
      <c r="AD134" s="1383"/>
      <c r="AE134" s="1382"/>
      <c r="AF134" s="1381">
        <v>5</v>
      </c>
      <c r="AG134" s="1383"/>
      <c r="AH134" s="1383"/>
      <c r="AI134" s="1382"/>
      <c r="AJ134" s="1381">
        <v>6</v>
      </c>
      <c r="AK134" s="1383"/>
      <c r="AL134" s="1383"/>
      <c r="AM134" s="1383"/>
      <c r="AN134" s="1382"/>
      <c r="AO134" s="1381">
        <v>7</v>
      </c>
      <c r="AP134" s="1383"/>
      <c r="AQ134" s="1383"/>
      <c r="AR134" s="1383"/>
      <c r="AS134" s="1382"/>
      <c r="AT134" s="1381">
        <v>8</v>
      </c>
      <c r="AU134" s="1383"/>
      <c r="AV134" s="1382"/>
      <c r="AW134" s="1381">
        <v>9</v>
      </c>
      <c r="AX134" s="1383"/>
      <c r="AY134" s="1383"/>
      <c r="AZ134" s="1383"/>
    </row>
    <row r="135" spans="1:52" s="54" customFormat="1" ht="18" customHeight="1" x14ac:dyDescent="0.2">
      <c r="A135" s="229"/>
      <c r="B135" s="1414"/>
      <c r="C135" s="1414"/>
      <c r="D135" s="1414"/>
      <c r="E135" s="1414"/>
      <c r="F135" s="1414"/>
      <c r="G135" s="1414"/>
      <c r="H135" s="1414"/>
      <c r="I135" s="1414"/>
      <c r="J135" s="1414"/>
      <c r="K135" s="1414"/>
      <c r="L135" s="1414"/>
      <c r="M135" s="1414"/>
      <c r="N135" s="1414"/>
      <c r="O135" s="1414"/>
      <c r="P135" s="1414"/>
      <c r="Q135" s="1414"/>
      <c r="R135" s="1414"/>
      <c r="S135" s="1414"/>
      <c r="T135" s="1414"/>
      <c r="U135" s="768" t="s">
        <v>21</v>
      </c>
      <c r="V135" s="769"/>
      <c r="W135" s="1384"/>
      <c r="X135" s="1385"/>
      <c r="Y135" s="1385"/>
      <c r="Z135" s="1385"/>
      <c r="AA135" s="1395"/>
      <c r="AB135" s="1384"/>
      <c r="AC135" s="1385"/>
      <c r="AD135" s="1385"/>
      <c r="AE135" s="1395"/>
      <c r="AF135" s="1384"/>
      <c r="AG135" s="1385"/>
      <c r="AH135" s="1385"/>
      <c r="AI135" s="1395"/>
      <c r="AJ135" s="1384"/>
      <c r="AK135" s="1385"/>
      <c r="AL135" s="1385"/>
      <c r="AM135" s="1385"/>
      <c r="AN135" s="1395"/>
      <c r="AO135" s="1384"/>
      <c r="AP135" s="1385"/>
      <c r="AQ135" s="1385"/>
      <c r="AR135" s="1385"/>
      <c r="AS135" s="1395"/>
      <c r="AT135" s="1384"/>
      <c r="AU135" s="1385"/>
      <c r="AV135" s="1395"/>
      <c r="AW135" s="1384"/>
      <c r="AX135" s="1385"/>
      <c r="AY135" s="1385"/>
      <c r="AZ135" s="1386"/>
    </row>
    <row r="136" spans="1:52" s="54" customFormat="1" ht="18" customHeight="1" x14ac:dyDescent="0.2">
      <c r="A136" s="229"/>
      <c r="B136" s="777"/>
      <c r="C136" s="777"/>
      <c r="D136" s="777"/>
      <c r="E136" s="777"/>
      <c r="F136" s="777"/>
      <c r="G136" s="777"/>
      <c r="H136" s="777"/>
      <c r="I136" s="777"/>
      <c r="J136" s="777"/>
      <c r="K136" s="777"/>
      <c r="L136" s="777"/>
      <c r="M136" s="777"/>
      <c r="N136" s="777"/>
      <c r="O136" s="777"/>
      <c r="P136" s="777"/>
      <c r="Q136" s="777"/>
      <c r="R136" s="777"/>
      <c r="S136" s="777"/>
      <c r="T136" s="777"/>
      <c r="U136" s="738"/>
      <c r="V136" s="739"/>
      <c r="W136" s="1325"/>
      <c r="X136" s="1391"/>
      <c r="Y136" s="1391"/>
      <c r="Z136" s="1391"/>
      <c r="AA136" s="1390"/>
      <c r="AB136" s="1325"/>
      <c r="AC136" s="1391"/>
      <c r="AD136" s="1391"/>
      <c r="AE136" s="1390"/>
      <c r="AF136" s="1325"/>
      <c r="AG136" s="1391"/>
      <c r="AH136" s="1391"/>
      <c r="AI136" s="1390"/>
      <c r="AJ136" s="1325"/>
      <c r="AK136" s="1391"/>
      <c r="AL136" s="1391"/>
      <c r="AM136" s="1391"/>
      <c r="AN136" s="1390"/>
      <c r="AO136" s="1325"/>
      <c r="AP136" s="1391"/>
      <c r="AQ136" s="1391"/>
      <c r="AR136" s="1391"/>
      <c r="AS136" s="1390"/>
      <c r="AT136" s="1325"/>
      <c r="AU136" s="1391"/>
      <c r="AV136" s="1390"/>
      <c r="AW136" s="1325"/>
      <c r="AX136" s="1391"/>
      <c r="AY136" s="1391"/>
      <c r="AZ136" s="1404"/>
    </row>
    <row r="137" spans="1:52" s="54" customFormat="1" ht="18" customHeight="1" thickBot="1" x14ac:dyDescent="0.25">
      <c r="A137" s="229"/>
      <c r="B137" s="1409" t="s">
        <v>756</v>
      </c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733" t="s">
        <v>142</v>
      </c>
      <c r="V137" s="734"/>
      <c r="W137" s="1405"/>
      <c r="X137" s="1406"/>
      <c r="Y137" s="1406"/>
      <c r="Z137" s="1406"/>
      <c r="AA137" s="1407"/>
      <c r="AB137" s="1405"/>
      <c r="AC137" s="1406"/>
      <c r="AD137" s="1406"/>
      <c r="AE137" s="1407"/>
      <c r="AF137" s="1405"/>
      <c r="AG137" s="1406"/>
      <c r="AH137" s="1406"/>
      <c r="AI137" s="1407"/>
      <c r="AJ137" s="1405"/>
      <c r="AK137" s="1406"/>
      <c r="AL137" s="1406"/>
      <c r="AM137" s="1406"/>
      <c r="AN137" s="1407"/>
      <c r="AO137" s="1405"/>
      <c r="AP137" s="1406"/>
      <c r="AQ137" s="1406"/>
      <c r="AR137" s="1406"/>
      <c r="AS137" s="1407"/>
      <c r="AT137" s="1405"/>
      <c r="AU137" s="1406"/>
      <c r="AV137" s="1407"/>
      <c r="AW137" s="1405"/>
      <c r="AX137" s="1406"/>
      <c r="AY137" s="1406"/>
      <c r="AZ137" s="1410"/>
    </row>
    <row r="139" spans="1:52" x14ac:dyDescent="0.25">
      <c r="B139" s="1058" t="s">
        <v>532</v>
      </c>
      <c r="C139" s="1058"/>
      <c r="D139" s="1058"/>
      <c r="E139" s="1058"/>
      <c r="F139" s="1058"/>
      <c r="G139" s="1058"/>
      <c r="H139" s="1058"/>
      <c r="I139" s="1058"/>
      <c r="J139" s="1058"/>
      <c r="K139" s="1058"/>
      <c r="L139" s="1058"/>
      <c r="M139" s="1058"/>
      <c r="N139" s="1058"/>
      <c r="O139" s="1058"/>
      <c r="P139" s="1058"/>
      <c r="Q139" s="1058"/>
      <c r="R139" s="1058"/>
      <c r="S139" s="1058"/>
      <c r="T139" s="1058"/>
      <c r="U139" s="1058"/>
      <c r="V139" s="1058"/>
      <c r="W139" s="1058"/>
      <c r="X139" s="1058"/>
      <c r="Y139" s="1058"/>
      <c r="Z139" s="1058"/>
      <c r="AA139" s="1058"/>
      <c r="AB139" s="1058"/>
      <c r="AC139" s="1058"/>
      <c r="AD139" s="1058"/>
      <c r="AE139" s="1058"/>
      <c r="AF139" s="1058"/>
      <c r="AG139" s="1058"/>
      <c r="AH139" s="1058"/>
      <c r="AI139" s="1058"/>
      <c r="AJ139" s="1058"/>
      <c r="AK139" s="1058"/>
      <c r="AL139" s="1058"/>
      <c r="AM139" s="1058"/>
      <c r="AN139" s="1058"/>
      <c r="AO139" s="1058"/>
      <c r="AP139" s="1058"/>
      <c r="AQ139" s="1058"/>
      <c r="AR139" s="1058"/>
      <c r="AS139" s="1058"/>
      <c r="AT139" s="1058"/>
      <c r="AU139" s="1058"/>
      <c r="AV139" s="1058"/>
      <c r="AW139" s="1058"/>
      <c r="AX139" s="1058"/>
      <c r="AY139" s="1058"/>
      <c r="AZ139" s="1058"/>
    </row>
    <row r="140" spans="1:52" x14ac:dyDescent="0.25"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</row>
    <row r="141" spans="1:52" ht="15" customHeight="1" x14ac:dyDescent="0.25">
      <c r="B141" s="875" t="s">
        <v>2</v>
      </c>
      <c r="C141" s="894"/>
      <c r="D141" s="894"/>
      <c r="E141" s="894"/>
      <c r="F141" s="894"/>
      <c r="G141" s="894"/>
      <c r="H141" s="894"/>
      <c r="I141" s="894"/>
      <c r="J141" s="894"/>
      <c r="K141" s="894"/>
      <c r="L141" s="894"/>
      <c r="M141" s="894"/>
      <c r="N141" s="894"/>
      <c r="O141" s="894"/>
      <c r="P141" s="894"/>
      <c r="Q141" s="894"/>
      <c r="R141" s="894"/>
      <c r="S141" s="894"/>
      <c r="T141" s="894"/>
      <c r="U141" s="894"/>
      <c r="V141" s="894"/>
      <c r="W141" s="897" t="s">
        <v>502</v>
      </c>
      <c r="X141" s="878"/>
      <c r="Y141" s="879"/>
      <c r="Z141" s="878" t="s">
        <v>33</v>
      </c>
      <c r="AA141" s="878"/>
      <c r="AB141" s="879"/>
      <c r="AC141" s="873" t="s">
        <v>99</v>
      </c>
      <c r="AD141" s="874"/>
      <c r="AE141" s="874"/>
      <c r="AF141" s="874"/>
      <c r="AG141" s="874"/>
      <c r="AH141" s="874"/>
      <c r="AI141" s="874"/>
      <c r="AJ141" s="874"/>
      <c r="AK141" s="874"/>
      <c r="AL141" s="874"/>
      <c r="AM141" s="874"/>
      <c r="AN141" s="874"/>
      <c r="AO141" s="874"/>
      <c r="AP141" s="874"/>
      <c r="AQ141" s="874"/>
      <c r="AR141" s="874"/>
      <c r="AS141" s="874"/>
      <c r="AT141" s="874"/>
      <c r="AU141" s="874"/>
      <c r="AV141" s="874"/>
      <c r="AW141" s="874"/>
      <c r="AX141" s="874"/>
      <c r="AY141" s="874"/>
      <c r="AZ141" s="874"/>
    </row>
    <row r="142" spans="1:52" ht="15" customHeight="1" x14ac:dyDescent="0.25">
      <c r="B142" s="875"/>
      <c r="C142" s="894"/>
      <c r="D142" s="894"/>
      <c r="E142" s="894"/>
      <c r="F142" s="894"/>
      <c r="G142" s="894"/>
      <c r="H142" s="894"/>
      <c r="I142" s="894"/>
      <c r="J142" s="894"/>
      <c r="K142" s="894"/>
      <c r="L142" s="894"/>
      <c r="M142" s="894"/>
      <c r="N142" s="894"/>
      <c r="O142" s="894"/>
      <c r="P142" s="894"/>
      <c r="Q142" s="894"/>
      <c r="R142" s="894"/>
      <c r="S142" s="894"/>
      <c r="T142" s="894"/>
      <c r="U142" s="894"/>
      <c r="V142" s="894"/>
      <c r="W142" s="898"/>
      <c r="X142" s="880"/>
      <c r="Y142" s="881"/>
      <c r="Z142" s="880"/>
      <c r="AA142" s="880"/>
      <c r="AB142" s="881"/>
      <c r="AC142" s="897" t="s">
        <v>271</v>
      </c>
      <c r="AD142" s="878"/>
      <c r="AE142" s="878"/>
      <c r="AF142" s="878"/>
      <c r="AG142" s="878"/>
      <c r="AH142" s="878"/>
      <c r="AI142" s="878"/>
      <c r="AJ142" s="879"/>
      <c r="AK142" s="894" t="s">
        <v>6</v>
      </c>
      <c r="AL142" s="894"/>
      <c r="AM142" s="894"/>
      <c r="AN142" s="894"/>
      <c r="AO142" s="894"/>
      <c r="AP142" s="894"/>
      <c r="AQ142" s="894"/>
      <c r="AR142" s="894"/>
      <c r="AS142" s="878" t="s">
        <v>35</v>
      </c>
      <c r="AT142" s="878"/>
      <c r="AU142" s="878"/>
      <c r="AV142" s="878"/>
      <c r="AW142" s="878"/>
      <c r="AX142" s="878"/>
      <c r="AY142" s="878"/>
      <c r="AZ142" s="878"/>
    </row>
    <row r="143" spans="1:52" ht="24.75" customHeight="1" x14ac:dyDescent="0.25">
      <c r="B143" s="875"/>
      <c r="C143" s="894"/>
      <c r="D143" s="894"/>
      <c r="E143" s="894"/>
      <c r="F143" s="894"/>
      <c r="G143" s="894"/>
      <c r="H143" s="894"/>
      <c r="I143" s="894"/>
      <c r="J143" s="894"/>
      <c r="K143" s="894"/>
      <c r="L143" s="894"/>
      <c r="M143" s="894"/>
      <c r="N143" s="894"/>
      <c r="O143" s="894"/>
      <c r="P143" s="894"/>
      <c r="Q143" s="894"/>
      <c r="R143" s="894"/>
      <c r="S143" s="894"/>
      <c r="T143" s="894"/>
      <c r="U143" s="894"/>
      <c r="V143" s="894"/>
      <c r="W143" s="899"/>
      <c r="X143" s="882"/>
      <c r="Y143" s="883"/>
      <c r="Z143" s="882"/>
      <c r="AA143" s="882"/>
      <c r="AB143" s="883"/>
      <c r="AC143" s="899"/>
      <c r="AD143" s="882"/>
      <c r="AE143" s="882"/>
      <c r="AF143" s="882"/>
      <c r="AG143" s="882"/>
      <c r="AH143" s="882"/>
      <c r="AI143" s="882"/>
      <c r="AJ143" s="883"/>
      <c r="AK143" s="894"/>
      <c r="AL143" s="894"/>
      <c r="AM143" s="894"/>
      <c r="AN143" s="894"/>
      <c r="AO143" s="894"/>
      <c r="AP143" s="894"/>
      <c r="AQ143" s="894"/>
      <c r="AR143" s="894"/>
      <c r="AS143" s="882"/>
      <c r="AT143" s="882"/>
      <c r="AU143" s="882"/>
      <c r="AV143" s="882"/>
      <c r="AW143" s="882"/>
      <c r="AX143" s="882"/>
      <c r="AY143" s="882"/>
      <c r="AZ143" s="882"/>
    </row>
    <row r="144" spans="1:52" ht="15.75" thickBot="1" x14ac:dyDescent="0.3">
      <c r="B144" s="885">
        <v>1</v>
      </c>
      <c r="C144" s="900"/>
      <c r="D144" s="900"/>
      <c r="E144" s="900"/>
      <c r="F144" s="900"/>
      <c r="G144" s="900"/>
      <c r="H144" s="900"/>
      <c r="I144" s="900"/>
      <c r="J144" s="900"/>
      <c r="K144" s="900"/>
      <c r="L144" s="900"/>
      <c r="M144" s="900"/>
      <c r="N144" s="900"/>
      <c r="O144" s="900"/>
      <c r="P144" s="900"/>
      <c r="Q144" s="900"/>
      <c r="R144" s="900"/>
      <c r="S144" s="900"/>
      <c r="T144" s="900"/>
      <c r="U144" s="900"/>
      <c r="V144" s="900"/>
      <c r="W144" s="954" t="s">
        <v>36</v>
      </c>
      <c r="X144" s="886"/>
      <c r="Y144" s="887"/>
      <c r="Z144" s="886" t="s">
        <v>7</v>
      </c>
      <c r="AA144" s="886"/>
      <c r="AB144" s="887"/>
      <c r="AC144" s="954" t="s">
        <v>8</v>
      </c>
      <c r="AD144" s="886"/>
      <c r="AE144" s="886"/>
      <c r="AF144" s="886"/>
      <c r="AG144" s="886"/>
      <c r="AH144" s="886"/>
      <c r="AI144" s="886"/>
      <c r="AJ144" s="887"/>
      <c r="AK144" s="954" t="s">
        <v>9</v>
      </c>
      <c r="AL144" s="886"/>
      <c r="AM144" s="886"/>
      <c r="AN144" s="886"/>
      <c r="AO144" s="886"/>
      <c r="AP144" s="886"/>
      <c r="AQ144" s="886"/>
      <c r="AR144" s="887"/>
      <c r="AS144" s="954" t="s">
        <v>10</v>
      </c>
      <c r="AT144" s="886"/>
      <c r="AU144" s="886"/>
      <c r="AV144" s="886"/>
      <c r="AW144" s="886"/>
      <c r="AX144" s="886"/>
      <c r="AY144" s="886"/>
      <c r="AZ144" s="886"/>
    </row>
    <row r="145" spans="1:52" ht="15" customHeight="1" x14ac:dyDescent="0.25">
      <c r="B145" s="948"/>
      <c r="C145" s="949"/>
      <c r="D145" s="949"/>
      <c r="E145" s="949"/>
      <c r="F145" s="949"/>
      <c r="G145" s="949"/>
      <c r="H145" s="949"/>
      <c r="I145" s="949"/>
      <c r="J145" s="949"/>
      <c r="K145" s="949"/>
      <c r="L145" s="949"/>
      <c r="M145" s="949"/>
      <c r="N145" s="949"/>
      <c r="O145" s="949"/>
      <c r="P145" s="949"/>
      <c r="Q145" s="949"/>
      <c r="R145" s="949"/>
      <c r="S145" s="949"/>
      <c r="T145" s="949"/>
      <c r="U145" s="949"/>
      <c r="V145" s="950"/>
      <c r="W145" s="867"/>
      <c r="X145" s="868"/>
      <c r="Y145" s="868"/>
      <c r="Z145" s="951" t="s">
        <v>21</v>
      </c>
      <c r="AA145" s="868"/>
      <c r="AB145" s="952"/>
      <c r="AC145" s="869"/>
      <c r="AD145" s="870"/>
      <c r="AE145" s="870"/>
      <c r="AF145" s="870"/>
      <c r="AG145" s="870"/>
      <c r="AH145" s="870"/>
      <c r="AI145" s="870"/>
      <c r="AJ145" s="871"/>
      <c r="AK145" s="869"/>
      <c r="AL145" s="870"/>
      <c r="AM145" s="870"/>
      <c r="AN145" s="870"/>
      <c r="AO145" s="870"/>
      <c r="AP145" s="870"/>
      <c r="AQ145" s="870"/>
      <c r="AR145" s="871"/>
      <c r="AS145" s="869"/>
      <c r="AT145" s="870"/>
      <c r="AU145" s="870"/>
      <c r="AV145" s="870"/>
      <c r="AW145" s="870"/>
      <c r="AX145" s="870"/>
      <c r="AY145" s="870"/>
      <c r="AZ145" s="872"/>
    </row>
    <row r="146" spans="1:52" ht="15" customHeight="1" x14ac:dyDescent="0.25">
      <c r="B146" s="875"/>
      <c r="C146" s="894"/>
      <c r="D146" s="894"/>
      <c r="E146" s="894"/>
      <c r="F146" s="894"/>
      <c r="G146" s="894"/>
      <c r="H146" s="894"/>
      <c r="I146" s="894"/>
      <c r="J146" s="894"/>
      <c r="K146" s="894"/>
      <c r="L146" s="894"/>
      <c r="M146" s="894"/>
      <c r="N146" s="894"/>
      <c r="O146" s="894"/>
      <c r="P146" s="894"/>
      <c r="Q146" s="894"/>
      <c r="R146" s="894"/>
      <c r="S146" s="894"/>
      <c r="T146" s="894"/>
      <c r="U146" s="894"/>
      <c r="V146" s="873"/>
      <c r="W146" s="895"/>
      <c r="X146" s="874"/>
      <c r="Y146" s="874"/>
      <c r="Z146" s="896" t="s">
        <v>22</v>
      </c>
      <c r="AA146" s="856"/>
      <c r="AB146" s="857"/>
      <c r="AC146" s="873"/>
      <c r="AD146" s="874"/>
      <c r="AE146" s="874"/>
      <c r="AF146" s="874"/>
      <c r="AG146" s="874"/>
      <c r="AH146" s="874"/>
      <c r="AI146" s="874"/>
      <c r="AJ146" s="875"/>
      <c r="AK146" s="873"/>
      <c r="AL146" s="874"/>
      <c r="AM146" s="874"/>
      <c r="AN146" s="874"/>
      <c r="AO146" s="874"/>
      <c r="AP146" s="874"/>
      <c r="AQ146" s="874"/>
      <c r="AR146" s="875"/>
      <c r="AS146" s="873"/>
      <c r="AT146" s="874"/>
      <c r="AU146" s="874"/>
      <c r="AV146" s="874"/>
      <c r="AW146" s="874"/>
      <c r="AX146" s="874"/>
      <c r="AY146" s="874"/>
      <c r="AZ146" s="876"/>
    </row>
    <row r="147" spans="1:52" ht="15.75" thickBot="1" x14ac:dyDescent="0.3">
      <c r="B147" s="948"/>
      <c r="C147" s="949"/>
      <c r="D147" s="949"/>
      <c r="E147" s="949"/>
      <c r="F147" s="949"/>
      <c r="G147" s="949"/>
      <c r="H147" s="949"/>
      <c r="I147" s="949"/>
      <c r="J147" s="949"/>
      <c r="K147" s="949"/>
      <c r="L147" s="949"/>
      <c r="M147" s="949"/>
      <c r="N147" s="949"/>
      <c r="O147" s="949"/>
      <c r="P147" s="949"/>
      <c r="Q147" s="949"/>
      <c r="R147" s="949"/>
      <c r="S147" s="949"/>
      <c r="T147" s="949"/>
      <c r="U147" s="949"/>
      <c r="V147" s="950"/>
      <c r="W147" s="955"/>
      <c r="X147" s="956"/>
      <c r="Y147" s="956"/>
      <c r="Z147" s="957"/>
      <c r="AA147" s="859"/>
      <c r="AB147" s="860"/>
      <c r="AC147" s="861"/>
      <c r="AD147" s="862"/>
      <c r="AE147" s="862"/>
      <c r="AF147" s="862"/>
      <c r="AG147" s="862"/>
      <c r="AH147" s="862"/>
      <c r="AI147" s="862"/>
      <c r="AJ147" s="863"/>
      <c r="AK147" s="861"/>
      <c r="AL147" s="862"/>
      <c r="AM147" s="862"/>
      <c r="AN147" s="862"/>
      <c r="AO147" s="862"/>
      <c r="AP147" s="862"/>
      <c r="AQ147" s="862"/>
      <c r="AR147" s="863"/>
      <c r="AS147" s="861"/>
      <c r="AT147" s="862"/>
      <c r="AU147" s="862"/>
      <c r="AV147" s="862"/>
      <c r="AW147" s="862"/>
      <c r="AX147" s="862"/>
      <c r="AY147" s="862"/>
      <c r="AZ147" s="864"/>
    </row>
    <row r="148" spans="1:52" x14ac:dyDescent="0.25">
      <c r="B148" s="615"/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615"/>
      <c r="N148" s="615"/>
      <c r="O148" s="616"/>
      <c r="P148" s="616"/>
      <c r="Q148" s="615"/>
      <c r="R148" s="615"/>
      <c r="S148" s="615"/>
      <c r="T148" s="615"/>
      <c r="U148" s="615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8"/>
      <c r="AI148" s="618"/>
      <c r="AJ148" s="618"/>
      <c r="AK148" s="618"/>
      <c r="AL148" s="618"/>
      <c r="AM148" s="618"/>
      <c r="AN148" s="615"/>
      <c r="AO148" s="615"/>
      <c r="AP148" s="615"/>
      <c r="AQ148" s="615"/>
      <c r="AR148" s="615"/>
      <c r="AS148" s="615"/>
      <c r="AT148" s="615"/>
      <c r="AU148" s="615"/>
      <c r="AV148" s="615"/>
      <c r="AW148" s="615"/>
      <c r="AX148" s="615"/>
      <c r="AY148" s="615"/>
      <c r="AZ148" s="615"/>
    </row>
    <row r="149" spans="1:52" ht="39.75" customHeight="1" x14ac:dyDescent="0.25">
      <c r="B149" s="1057" t="s">
        <v>906</v>
      </c>
      <c r="C149" s="1057"/>
      <c r="D149" s="1057"/>
      <c r="E149" s="1057"/>
      <c r="F149" s="1057"/>
      <c r="G149" s="1057"/>
      <c r="H149" s="1057"/>
      <c r="I149" s="1057"/>
      <c r="J149" s="1057"/>
      <c r="K149" s="1057"/>
      <c r="L149" s="1057"/>
      <c r="M149" s="1057"/>
      <c r="N149" s="1057"/>
      <c r="O149" s="1057"/>
      <c r="P149" s="1057"/>
      <c r="Q149" s="1057"/>
      <c r="R149" s="1057"/>
      <c r="S149" s="1057"/>
      <c r="T149" s="1057"/>
      <c r="U149" s="1057"/>
      <c r="V149" s="1057"/>
      <c r="W149" s="1057"/>
      <c r="X149" s="1057"/>
      <c r="Y149" s="1057"/>
      <c r="Z149" s="1057"/>
      <c r="AA149" s="1057"/>
      <c r="AB149" s="1057"/>
      <c r="AC149" s="1057"/>
      <c r="AD149" s="1057"/>
      <c r="AE149" s="1057"/>
      <c r="AF149" s="1057"/>
      <c r="AG149" s="1057"/>
      <c r="AH149" s="1057"/>
      <c r="AI149" s="1057"/>
      <c r="AJ149" s="1057"/>
      <c r="AK149" s="1057"/>
      <c r="AL149" s="1057"/>
      <c r="AM149" s="1057"/>
      <c r="AN149" s="1057"/>
      <c r="AO149" s="1057"/>
      <c r="AP149" s="1057"/>
      <c r="AQ149" s="1057"/>
      <c r="AR149" s="1057"/>
      <c r="AS149" s="1057"/>
      <c r="AT149" s="1057"/>
      <c r="AU149" s="1057"/>
      <c r="AV149" s="1057"/>
      <c r="AW149" s="1057"/>
      <c r="AX149" s="1057"/>
      <c r="AY149" s="1057"/>
      <c r="AZ149" s="1057"/>
    </row>
    <row r="151" spans="1:52" x14ac:dyDescent="0.25">
      <c r="A151" s="45"/>
      <c r="B151" s="877" t="s">
        <v>533</v>
      </c>
      <c r="C151" s="877"/>
      <c r="D151" s="877"/>
      <c r="E151" s="877"/>
      <c r="F151" s="877"/>
      <c r="G151" s="877"/>
      <c r="H151" s="877"/>
      <c r="I151" s="877"/>
      <c r="J151" s="877"/>
      <c r="K151" s="877"/>
      <c r="L151" s="877"/>
      <c r="M151" s="877"/>
      <c r="N151" s="877"/>
      <c r="O151" s="877"/>
      <c r="P151" s="877"/>
      <c r="Q151" s="877"/>
      <c r="R151" s="877"/>
      <c r="S151" s="877"/>
      <c r="T151" s="877"/>
      <c r="U151" s="877"/>
      <c r="V151" s="877"/>
      <c r="W151" s="877"/>
      <c r="X151" s="877"/>
      <c r="Y151" s="877"/>
      <c r="Z151" s="877"/>
      <c r="AA151" s="877"/>
      <c r="AB151" s="877"/>
      <c r="AC151" s="877"/>
      <c r="AD151" s="877"/>
      <c r="AE151" s="877"/>
      <c r="AF151" s="877"/>
      <c r="AG151" s="877"/>
      <c r="AH151" s="877"/>
      <c r="AI151" s="877"/>
      <c r="AJ151" s="877"/>
      <c r="AK151" s="877"/>
      <c r="AL151" s="877"/>
      <c r="AM151" s="877"/>
      <c r="AN151" s="877"/>
      <c r="AO151" s="877"/>
      <c r="AP151" s="877"/>
      <c r="AQ151" s="877"/>
      <c r="AR151" s="877"/>
      <c r="AS151" s="877"/>
      <c r="AT151" s="877"/>
      <c r="AU151" s="877"/>
      <c r="AV151" s="877"/>
      <c r="AW151" s="877"/>
      <c r="AX151" s="877"/>
      <c r="AY151" s="877"/>
      <c r="AZ151" s="877"/>
    </row>
    <row r="152" spans="1:52" x14ac:dyDescent="0.25">
      <c r="A152" s="45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</row>
    <row r="153" spans="1:52" x14ac:dyDescent="0.25">
      <c r="A153" s="45"/>
      <c r="B153" s="878" t="s">
        <v>2</v>
      </c>
      <c r="C153" s="878"/>
      <c r="D153" s="878"/>
      <c r="E153" s="878"/>
      <c r="F153" s="878"/>
      <c r="G153" s="878"/>
      <c r="H153" s="878"/>
      <c r="I153" s="878"/>
      <c r="J153" s="878"/>
      <c r="K153" s="878"/>
      <c r="L153" s="878"/>
      <c r="M153" s="878"/>
      <c r="N153" s="878"/>
      <c r="O153" s="878"/>
      <c r="P153" s="878"/>
      <c r="Q153" s="878"/>
      <c r="R153" s="878"/>
      <c r="S153" s="878"/>
      <c r="T153" s="878"/>
      <c r="U153" s="878"/>
      <c r="V153" s="878"/>
      <c r="W153" s="878"/>
      <c r="X153" s="878"/>
      <c r="Y153" s="879"/>
      <c r="Z153" s="878" t="s">
        <v>33</v>
      </c>
      <c r="AA153" s="878"/>
      <c r="AB153" s="879"/>
      <c r="AC153" s="873" t="s">
        <v>99</v>
      </c>
      <c r="AD153" s="874"/>
      <c r="AE153" s="874"/>
      <c r="AF153" s="874"/>
      <c r="AG153" s="874"/>
      <c r="AH153" s="874"/>
      <c r="AI153" s="874"/>
      <c r="AJ153" s="874"/>
      <c r="AK153" s="874"/>
      <c r="AL153" s="874"/>
      <c r="AM153" s="874"/>
      <c r="AN153" s="874"/>
      <c r="AO153" s="874"/>
      <c r="AP153" s="874"/>
      <c r="AQ153" s="874"/>
      <c r="AR153" s="874"/>
      <c r="AS153" s="874"/>
      <c r="AT153" s="874"/>
      <c r="AU153" s="874"/>
      <c r="AV153" s="874"/>
      <c r="AW153" s="874"/>
      <c r="AX153" s="874"/>
      <c r="AY153" s="874"/>
      <c r="AZ153" s="874"/>
    </row>
    <row r="154" spans="1:52" x14ac:dyDescent="0.25">
      <c r="A154" s="45"/>
      <c r="B154" s="880"/>
      <c r="C154" s="880"/>
      <c r="D154" s="880"/>
      <c r="E154" s="880"/>
      <c r="F154" s="880"/>
      <c r="G154" s="880"/>
      <c r="H154" s="880"/>
      <c r="I154" s="880"/>
      <c r="J154" s="880"/>
      <c r="K154" s="880"/>
      <c r="L154" s="880"/>
      <c r="M154" s="880"/>
      <c r="N154" s="880"/>
      <c r="O154" s="880"/>
      <c r="P154" s="880"/>
      <c r="Q154" s="880"/>
      <c r="R154" s="880"/>
      <c r="S154" s="880"/>
      <c r="T154" s="880"/>
      <c r="U154" s="880"/>
      <c r="V154" s="880"/>
      <c r="W154" s="880"/>
      <c r="X154" s="880"/>
      <c r="Y154" s="881"/>
      <c r="Z154" s="880"/>
      <c r="AA154" s="880"/>
      <c r="AB154" s="881"/>
      <c r="AC154" s="897" t="s">
        <v>271</v>
      </c>
      <c r="AD154" s="878"/>
      <c r="AE154" s="878"/>
      <c r="AF154" s="878"/>
      <c r="AG154" s="878"/>
      <c r="AH154" s="878"/>
      <c r="AI154" s="878"/>
      <c r="AJ154" s="879"/>
      <c r="AK154" s="894" t="s">
        <v>6</v>
      </c>
      <c r="AL154" s="894"/>
      <c r="AM154" s="894"/>
      <c r="AN154" s="894"/>
      <c r="AO154" s="894"/>
      <c r="AP154" s="894"/>
      <c r="AQ154" s="894"/>
      <c r="AR154" s="894"/>
      <c r="AS154" s="878" t="s">
        <v>35</v>
      </c>
      <c r="AT154" s="878"/>
      <c r="AU154" s="878"/>
      <c r="AV154" s="878"/>
      <c r="AW154" s="878"/>
      <c r="AX154" s="878"/>
      <c r="AY154" s="878"/>
      <c r="AZ154" s="878"/>
    </row>
    <row r="155" spans="1:52" ht="23.25" customHeight="1" x14ac:dyDescent="0.25">
      <c r="A155" s="45"/>
      <c r="B155" s="882"/>
      <c r="C155" s="882"/>
      <c r="D155" s="882"/>
      <c r="E155" s="882"/>
      <c r="F155" s="882"/>
      <c r="G155" s="882"/>
      <c r="H155" s="882"/>
      <c r="I155" s="882"/>
      <c r="J155" s="882"/>
      <c r="K155" s="882"/>
      <c r="L155" s="882"/>
      <c r="M155" s="882"/>
      <c r="N155" s="882"/>
      <c r="O155" s="882"/>
      <c r="P155" s="882"/>
      <c r="Q155" s="882"/>
      <c r="R155" s="882"/>
      <c r="S155" s="882"/>
      <c r="T155" s="882"/>
      <c r="U155" s="882"/>
      <c r="V155" s="882"/>
      <c r="W155" s="882"/>
      <c r="X155" s="882"/>
      <c r="Y155" s="883"/>
      <c r="Z155" s="882"/>
      <c r="AA155" s="882"/>
      <c r="AB155" s="883"/>
      <c r="AC155" s="899"/>
      <c r="AD155" s="882"/>
      <c r="AE155" s="882"/>
      <c r="AF155" s="882"/>
      <c r="AG155" s="882"/>
      <c r="AH155" s="882"/>
      <c r="AI155" s="882"/>
      <c r="AJ155" s="883"/>
      <c r="AK155" s="894"/>
      <c r="AL155" s="894"/>
      <c r="AM155" s="894"/>
      <c r="AN155" s="894"/>
      <c r="AO155" s="894"/>
      <c r="AP155" s="894"/>
      <c r="AQ155" s="894"/>
      <c r="AR155" s="894"/>
      <c r="AS155" s="882"/>
      <c r="AT155" s="882"/>
      <c r="AU155" s="882"/>
      <c r="AV155" s="882"/>
      <c r="AW155" s="882"/>
      <c r="AX155" s="882"/>
      <c r="AY155" s="882"/>
      <c r="AZ155" s="882"/>
    </row>
    <row r="156" spans="1:52" ht="15.75" thickBot="1" x14ac:dyDescent="0.3">
      <c r="A156" s="45"/>
      <c r="B156" s="884">
        <v>1</v>
      </c>
      <c r="C156" s="884"/>
      <c r="D156" s="884"/>
      <c r="E156" s="884"/>
      <c r="F156" s="884"/>
      <c r="G156" s="884"/>
      <c r="H156" s="884"/>
      <c r="I156" s="884"/>
      <c r="J156" s="884"/>
      <c r="K156" s="884"/>
      <c r="L156" s="884"/>
      <c r="M156" s="884"/>
      <c r="N156" s="884"/>
      <c r="O156" s="884"/>
      <c r="P156" s="884"/>
      <c r="Q156" s="884"/>
      <c r="R156" s="884"/>
      <c r="S156" s="884"/>
      <c r="T156" s="884"/>
      <c r="U156" s="884"/>
      <c r="V156" s="884"/>
      <c r="W156" s="884"/>
      <c r="X156" s="884"/>
      <c r="Y156" s="885"/>
      <c r="Z156" s="886" t="s">
        <v>7</v>
      </c>
      <c r="AA156" s="886"/>
      <c r="AB156" s="887"/>
      <c r="AC156" s="888" t="s">
        <v>8</v>
      </c>
      <c r="AD156" s="889"/>
      <c r="AE156" s="889"/>
      <c r="AF156" s="889"/>
      <c r="AG156" s="889"/>
      <c r="AH156" s="889"/>
      <c r="AI156" s="889"/>
      <c r="AJ156" s="890"/>
      <c r="AK156" s="888" t="s">
        <v>9</v>
      </c>
      <c r="AL156" s="889"/>
      <c r="AM156" s="889"/>
      <c r="AN156" s="889"/>
      <c r="AO156" s="889"/>
      <c r="AP156" s="889"/>
      <c r="AQ156" s="889"/>
      <c r="AR156" s="890"/>
      <c r="AS156" s="888" t="s">
        <v>10</v>
      </c>
      <c r="AT156" s="889"/>
      <c r="AU156" s="889"/>
      <c r="AV156" s="889"/>
      <c r="AW156" s="889"/>
      <c r="AX156" s="889"/>
      <c r="AY156" s="889"/>
      <c r="AZ156" s="889"/>
    </row>
    <row r="157" spans="1:52" ht="29.25" customHeight="1" x14ac:dyDescent="0.25">
      <c r="A157" s="45"/>
      <c r="B157" s="865" t="s">
        <v>771</v>
      </c>
      <c r="C157" s="865"/>
      <c r="D157" s="865"/>
      <c r="E157" s="865"/>
      <c r="F157" s="865"/>
      <c r="G157" s="865"/>
      <c r="H157" s="865"/>
      <c r="I157" s="865"/>
      <c r="J157" s="865"/>
      <c r="K157" s="865"/>
      <c r="L157" s="865"/>
      <c r="M157" s="865"/>
      <c r="N157" s="865"/>
      <c r="O157" s="865"/>
      <c r="P157" s="865"/>
      <c r="Q157" s="865"/>
      <c r="R157" s="865"/>
      <c r="S157" s="865"/>
      <c r="T157" s="865"/>
      <c r="U157" s="865"/>
      <c r="V157" s="865"/>
      <c r="W157" s="865"/>
      <c r="X157" s="865"/>
      <c r="Y157" s="866"/>
      <c r="Z157" s="867" t="s">
        <v>21</v>
      </c>
      <c r="AA157" s="868"/>
      <c r="AB157" s="868"/>
      <c r="AC157" s="869"/>
      <c r="AD157" s="870"/>
      <c r="AE157" s="870"/>
      <c r="AF157" s="870"/>
      <c r="AG157" s="870"/>
      <c r="AH157" s="870"/>
      <c r="AI157" s="870"/>
      <c r="AJ157" s="871"/>
      <c r="AK157" s="869"/>
      <c r="AL157" s="870"/>
      <c r="AM157" s="870"/>
      <c r="AN157" s="870"/>
      <c r="AO157" s="870"/>
      <c r="AP157" s="870"/>
      <c r="AQ157" s="870"/>
      <c r="AR157" s="871"/>
      <c r="AS157" s="869"/>
      <c r="AT157" s="870"/>
      <c r="AU157" s="870"/>
      <c r="AV157" s="870"/>
      <c r="AW157" s="870"/>
      <c r="AX157" s="870"/>
      <c r="AY157" s="870"/>
      <c r="AZ157" s="872"/>
    </row>
    <row r="158" spans="1:52" ht="15" customHeight="1" x14ac:dyDescent="0.25">
      <c r="A158" s="45"/>
      <c r="B158" s="853" t="s">
        <v>765</v>
      </c>
      <c r="C158" s="853"/>
      <c r="D158" s="853"/>
      <c r="E158" s="853"/>
      <c r="F158" s="853"/>
      <c r="G158" s="853"/>
      <c r="H158" s="853"/>
      <c r="I158" s="853"/>
      <c r="J158" s="853"/>
      <c r="K158" s="853"/>
      <c r="L158" s="853"/>
      <c r="M158" s="853"/>
      <c r="N158" s="853"/>
      <c r="O158" s="853"/>
      <c r="P158" s="853"/>
      <c r="Q158" s="853"/>
      <c r="R158" s="853"/>
      <c r="S158" s="853"/>
      <c r="T158" s="853"/>
      <c r="U158" s="853"/>
      <c r="V158" s="853"/>
      <c r="W158" s="853"/>
      <c r="X158" s="853"/>
      <c r="Y158" s="854"/>
      <c r="Z158" s="855" t="s">
        <v>22</v>
      </c>
      <c r="AA158" s="856"/>
      <c r="AB158" s="857"/>
      <c r="AC158" s="873"/>
      <c r="AD158" s="874"/>
      <c r="AE158" s="874"/>
      <c r="AF158" s="874"/>
      <c r="AG158" s="874"/>
      <c r="AH158" s="874"/>
      <c r="AI158" s="874"/>
      <c r="AJ158" s="875"/>
      <c r="AK158" s="873"/>
      <c r="AL158" s="874"/>
      <c r="AM158" s="874"/>
      <c r="AN158" s="874"/>
      <c r="AO158" s="874"/>
      <c r="AP158" s="874"/>
      <c r="AQ158" s="874"/>
      <c r="AR158" s="875"/>
      <c r="AS158" s="873"/>
      <c r="AT158" s="874"/>
      <c r="AU158" s="874"/>
      <c r="AV158" s="874"/>
      <c r="AW158" s="874"/>
      <c r="AX158" s="874"/>
      <c r="AY158" s="874"/>
      <c r="AZ158" s="876"/>
    </row>
    <row r="159" spans="1:52" ht="15" customHeight="1" x14ac:dyDescent="0.25">
      <c r="A159" s="45"/>
      <c r="B159" s="853" t="s">
        <v>766</v>
      </c>
      <c r="C159" s="853"/>
      <c r="D159" s="853"/>
      <c r="E159" s="853"/>
      <c r="F159" s="853"/>
      <c r="G159" s="853"/>
      <c r="H159" s="853"/>
      <c r="I159" s="853"/>
      <c r="J159" s="853"/>
      <c r="K159" s="853"/>
      <c r="L159" s="853"/>
      <c r="M159" s="853"/>
      <c r="N159" s="853"/>
      <c r="O159" s="853"/>
      <c r="P159" s="853"/>
      <c r="Q159" s="853"/>
      <c r="R159" s="853"/>
      <c r="S159" s="853"/>
      <c r="T159" s="853"/>
      <c r="U159" s="853"/>
      <c r="V159" s="853"/>
      <c r="W159" s="853"/>
      <c r="X159" s="853"/>
      <c r="Y159" s="854"/>
      <c r="Z159" s="855" t="s">
        <v>23</v>
      </c>
      <c r="AA159" s="856"/>
      <c r="AB159" s="857"/>
      <c r="AC159" s="476"/>
      <c r="AD159" s="475"/>
      <c r="AE159" s="475"/>
      <c r="AF159" s="475"/>
      <c r="AG159" s="475"/>
      <c r="AH159" s="475"/>
      <c r="AI159" s="475"/>
      <c r="AJ159" s="477"/>
      <c r="AK159" s="476"/>
      <c r="AL159" s="475"/>
      <c r="AM159" s="475"/>
      <c r="AN159" s="475"/>
      <c r="AO159" s="475"/>
      <c r="AP159" s="475"/>
      <c r="AQ159" s="475"/>
      <c r="AR159" s="477"/>
      <c r="AS159" s="476"/>
      <c r="AT159" s="475"/>
      <c r="AU159" s="475"/>
      <c r="AV159" s="475"/>
      <c r="AW159" s="475"/>
      <c r="AX159" s="475"/>
      <c r="AY159" s="475"/>
      <c r="AZ159" s="478"/>
    </row>
    <row r="160" spans="1:52" ht="15" customHeight="1" x14ac:dyDescent="0.25">
      <c r="A160" s="45"/>
      <c r="B160" s="853" t="s">
        <v>767</v>
      </c>
      <c r="C160" s="853"/>
      <c r="D160" s="853"/>
      <c r="E160" s="853"/>
      <c r="F160" s="853"/>
      <c r="G160" s="853"/>
      <c r="H160" s="853"/>
      <c r="I160" s="853"/>
      <c r="J160" s="853"/>
      <c r="K160" s="853"/>
      <c r="L160" s="853"/>
      <c r="M160" s="853"/>
      <c r="N160" s="853"/>
      <c r="O160" s="853"/>
      <c r="P160" s="853"/>
      <c r="Q160" s="853"/>
      <c r="R160" s="853"/>
      <c r="S160" s="853"/>
      <c r="T160" s="853"/>
      <c r="U160" s="853"/>
      <c r="V160" s="853"/>
      <c r="W160" s="853"/>
      <c r="X160" s="853"/>
      <c r="Y160" s="854"/>
      <c r="Z160" s="832" t="s">
        <v>460</v>
      </c>
      <c r="AA160" s="833"/>
      <c r="AB160" s="834"/>
      <c r="AC160" s="476"/>
      <c r="AD160" s="475"/>
      <c r="AE160" s="475"/>
      <c r="AF160" s="475"/>
      <c r="AG160" s="475"/>
      <c r="AH160" s="475"/>
      <c r="AI160" s="475"/>
      <c r="AJ160" s="477"/>
      <c r="AK160" s="476"/>
      <c r="AL160" s="475"/>
      <c r="AM160" s="475"/>
      <c r="AN160" s="475"/>
      <c r="AO160" s="475"/>
      <c r="AP160" s="475"/>
      <c r="AQ160" s="475"/>
      <c r="AR160" s="477"/>
      <c r="AS160" s="476"/>
      <c r="AT160" s="475"/>
      <c r="AU160" s="475"/>
      <c r="AV160" s="475"/>
      <c r="AW160" s="475"/>
      <c r="AX160" s="475"/>
      <c r="AY160" s="475"/>
      <c r="AZ160" s="478"/>
    </row>
    <row r="161" spans="1:52" ht="15.75" customHeight="1" thickBot="1" x14ac:dyDescent="0.3">
      <c r="A161" s="45"/>
      <c r="B161" s="853" t="s">
        <v>768</v>
      </c>
      <c r="C161" s="853"/>
      <c r="D161" s="853"/>
      <c r="E161" s="853"/>
      <c r="F161" s="853"/>
      <c r="G161" s="853"/>
      <c r="H161" s="853"/>
      <c r="I161" s="853"/>
      <c r="J161" s="853"/>
      <c r="K161" s="853"/>
      <c r="L161" s="853"/>
      <c r="M161" s="853"/>
      <c r="N161" s="853"/>
      <c r="O161" s="853"/>
      <c r="P161" s="853"/>
      <c r="Q161" s="853"/>
      <c r="R161" s="853"/>
      <c r="S161" s="853"/>
      <c r="T161" s="853"/>
      <c r="U161" s="853"/>
      <c r="V161" s="853"/>
      <c r="W161" s="853"/>
      <c r="X161" s="853"/>
      <c r="Y161" s="854"/>
      <c r="Z161" s="858" t="s">
        <v>461</v>
      </c>
      <c r="AA161" s="859"/>
      <c r="AB161" s="860"/>
      <c r="AC161" s="861"/>
      <c r="AD161" s="862"/>
      <c r="AE161" s="862"/>
      <c r="AF161" s="862"/>
      <c r="AG161" s="862"/>
      <c r="AH161" s="862"/>
      <c r="AI161" s="862"/>
      <c r="AJ161" s="863"/>
      <c r="AK161" s="861"/>
      <c r="AL161" s="862"/>
      <c r="AM161" s="862"/>
      <c r="AN161" s="862"/>
      <c r="AO161" s="862"/>
      <c r="AP161" s="862"/>
      <c r="AQ161" s="862"/>
      <c r="AR161" s="863"/>
      <c r="AS161" s="861"/>
      <c r="AT161" s="862"/>
      <c r="AU161" s="862"/>
      <c r="AV161" s="862"/>
      <c r="AW161" s="862"/>
      <c r="AX161" s="862"/>
      <c r="AY161" s="862"/>
      <c r="AZ161" s="864"/>
    </row>
    <row r="162" spans="1:52" ht="12.75" customHeight="1" x14ac:dyDescent="0.25">
      <c r="A162" s="45"/>
      <c r="B162" s="824"/>
      <c r="C162" s="835"/>
      <c r="D162" s="835"/>
      <c r="E162" s="835"/>
      <c r="F162" s="835"/>
      <c r="G162" s="835"/>
      <c r="H162" s="835"/>
      <c r="I162" s="835"/>
      <c r="J162" s="835"/>
      <c r="K162" s="835"/>
      <c r="L162" s="835"/>
      <c r="M162" s="835"/>
      <c r="N162" s="835"/>
      <c r="O162" s="835"/>
      <c r="P162" s="835"/>
      <c r="Q162" s="835"/>
      <c r="R162" s="835"/>
      <c r="S162" s="835"/>
      <c r="T162" s="835"/>
      <c r="U162" s="835"/>
      <c r="V162" s="835"/>
      <c r="W162" s="835"/>
      <c r="X162" s="835"/>
      <c r="Y162" s="835"/>
      <c r="Z162" s="835"/>
      <c r="AA162" s="835"/>
      <c r="AB162" s="835"/>
      <c r="AC162" s="835"/>
      <c r="AD162" s="835"/>
      <c r="AE162" s="835"/>
      <c r="AF162" s="835"/>
      <c r="AG162" s="835"/>
      <c r="AH162" s="835"/>
      <c r="AI162" s="835"/>
      <c r="AJ162" s="835"/>
      <c r="AK162" s="835"/>
      <c r="AL162" s="835"/>
      <c r="AM162" s="835"/>
      <c r="AN162" s="835"/>
      <c r="AO162" s="835"/>
      <c r="AP162" s="835"/>
      <c r="AQ162" s="835"/>
      <c r="AR162" s="835"/>
      <c r="AS162" s="835"/>
      <c r="AT162" s="835"/>
      <c r="AU162" s="835"/>
      <c r="AV162" s="835"/>
      <c r="AW162" s="835"/>
      <c r="AX162" s="835"/>
      <c r="AY162" s="835"/>
      <c r="AZ162" s="835"/>
    </row>
    <row r="163" spans="1:52" ht="27" customHeight="1" x14ac:dyDescent="0.25">
      <c r="A163" s="45"/>
      <c r="B163" s="1309" t="s">
        <v>907</v>
      </c>
      <c r="C163" s="1309"/>
      <c r="D163" s="1309"/>
      <c r="E163" s="1309"/>
      <c r="F163" s="1309"/>
      <c r="G163" s="1309"/>
      <c r="H163" s="1309"/>
      <c r="I163" s="1309"/>
      <c r="J163" s="1309"/>
      <c r="K163" s="1309"/>
      <c r="L163" s="1309"/>
      <c r="M163" s="1309"/>
      <c r="N163" s="1309"/>
      <c r="O163" s="1309"/>
      <c r="P163" s="1309"/>
      <c r="Q163" s="1309"/>
      <c r="R163" s="1309"/>
      <c r="S163" s="1309"/>
      <c r="T163" s="1309"/>
      <c r="U163" s="1309"/>
      <c r="V163" s="1309"/>
      <c r="W163" s="1309"/>
      <c r="X163" s="1309"/>
      <c r="Y163" s="1309"/>
      <c r="Z163" s="1309"/>
      <c r="AA163" s="1309"/>
      <c r="AB163" s="1309"/>
      <c r="AC163" s="1309"/>
      <c r="AD163" s="1309"/>
      <c r="AE163" s="1309"/>
      <c r="AF163" s="1309"/>
      <c r="AG163" s="1309"/>
      <c r="AH163" s="1309"/>
      <c r="AI163" s="1309"/>
      <c r="AJ163" s="1309"/>
      <c r="AK163" s="1309"/>
      <c r="AL163" s="1309"/>
      <c r="AM163" s="1309"/>
      <c r="AN163" s="1309"/>
      <c r="AO163" s="1309"/>
      <c r="AP163" s="1309"/>
      <c r="AQ163" s="1309"/>
      <c r="AR163" s="1309"/>
      <c r="AS163" s="1309"/>
      <c r="AT163" s="1309"/>
      <c r="AU163" s="1309"/>
      <c r="AV163" s="1309"/>
      <c r="AW163" s="1309"/>
      <c r="AX163" s="1309"/>
      <c r="AY163" s="1309"/>
      <c r="AZ163" s="1309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30" t="s">
        <v>640</v>
      </c>
      <c r="B1" s="1230"/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1230"/>
      <c r="O1" s="1230"/>
      <c r="P1" s="1230"/>
      <c r="Q1" s="1230"/>
      <c r="R1" s="1230"/>
      <c r="S1" s="1230"/>
      <c r="T1" s="1230"/>
      <c r="U1" s="1230"/>
      <c r="V1" s="1230"/>
      <c r="W1" s="1230"/>
      <c r="X1" s="1230"/>
      <c r="Y1" s="1230"/>
      <c r="Z1" s="1230"/>
      <c r="AA1" s="1230"/>
      <c r="AB1" s="1230"/>
      <c r="AC1" s="1230"/>
      <c r="AD1" s="1230"/>
      <c r="AE1" s="1230"/>
      <c r="AF1" s="1230"/>
      <c r="AG1" s="1230"/>
      <c r="AH1" s="1230"/>
      <c r="AI1" s="1230"/>
      <c r="AJ1" s="1230"/>
      <c r="AK1" s="1230"/>
      <c r="AL1" s="1230"/>
      <c r="AM1" s="1230"/>
      <c r="AN1" s="1230"/>
      <c r="AO1" s="1230"/>
      <c r="AP1" s="1230"/>
      <c r="AQ1" s="1230"/>
      <c r="AR1" s="1230"/>
      <c r="AS1" s="1230"/>
      <c r="AT1" s="1230"/>
      <c r="AU1" s="1230"/>
      <c r="AV1" s="1230"/>
      <c r="AW1" s="1230"/>
      <c r="AX1" s="1230"/>
      <c r="AY1" s="1230"/>
      <c r="AZ1" s="1230"/>
      <c r="BA1" s="52"/>
    </row>
    <row r="2" spans="1:58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27"/>
      <c r="AJ3" s="427"/>
      <c r="AK3" s="427"/>
      <c r="AL3" s="427"/>
      <c r="AM3" s="427"/>
      <c r="AN3" s="427"/>
      <c r="AO3" s="427"/>
      <c r="AP3" s="427"/>
      <c r="AQ3" s="348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826" t="s">
        <v>465</v>
      </c>
      <c r="AR4" s="985"/>
      <c r="AS4" s="985"/>
      <c r="AT4" s="985"/>
      <c r="AU4" s="986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85"/>
      <c r="AR5" s="985"/>
      <c r="AS5" s="985"/>
      <c r="AT5" s="985"/>
      <c r="AU5" s="986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9"/>
      <c r="B12" s="1334" t="s">
        <v>439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1417"/>
      <c r="AU12" s="1417"/>
      <c r="AV12" s="1417"/>
      <c r="AW12" s="1417"/>
      <c r="AX12" s="1417"/>
      <c r="AY12" s="1417"/>
      <c r="AZ12" s="1417"/>
      <c r="BA12" s="7"/>
    </row>
    <row r="13" spans="1:58" ht="9.75" customHeight="1" x14ac:dyDescent="0.25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5"/>
      <c r="AU13" s="375"/>
      <c r="AV13" s="375"/>
      <c r="AW13" s="375"/>
      <c r="AX13" s="375"/>
      <c r="AY13" s="375"/>
      <c r="AZ13" s="375"/>
      <c r="BA13" s="7"/>
    </row>
    <row r="14" spans="1:58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53"/>
    </row>
    <row r="15" spans="1:58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53"/>
    </row>
    <row r="16" spans="1:58" ht="24.7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  <c r="BA16" s="53"/>
    </row>
    <row r="17" spans="1:53" s="393" customFormat="1" ht="12" customHeight="1" thickBot="1" x14ac:dyDescent="0.25">
      <c r="A17" s="35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4" t="s">
        <v>36</v>
      </c>
      <c r="AA17" s="886"/>
      <c r="AB17" s="886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392"/>
    </row>
    <row r="18" spans="1:53" x14ac:dyDescent="0.25">
      <c r="A18" s="179"/>
      <c r="B18" s="1418" t="s">
        <v>281</v>
      </c>
      <c r="C18" s="1418"/>
      <c r="D18" s="1418"/>
      <c r="E18" s="1418"/>
      <c r="F18" s="1418"/>
      <c r="G18" s="1418"/>
      <c r="H18" s="1418"/>
      <c r="I18" s="1418"/>
      <c r="J18" s="1418"/>
      <c r="K18" s="1418"/>
      <c r="L18" s="1418"/>
      <c r="M18" s="1418"/>
      <c r="N18" s="1418"/>
      <c r="O18" s="1418"/>
      <c r="P18" s="1418"/>
      <c r="Q18" s="1418"/>
      <c r="R18" s="1418"/>
      <c r="S18" s="1418"/>
      <c r="T18" s="1418"/>
      <c r="U18" s="1418"/>
      <c r="V18" s="1418"/>
      <c r="W18" s="1418"/>
      <c r="X18" s="1418"/>
      <c r="Y18" s="1419"/>
      <c r="Z18" s="919" t="s">
        <v>119</v>
      </c>
      <c r="AA18" s="920"/>
      <c r="AB18" s="920"/>
      <c r="AC18" s="987"/>
      <c r="AD18" s="988"/>
      <c r="AE18" s="988"/>
      <c r="AF18" s="988"/>
      <c r="AG18" s="988"/>
      <c r="AH18" s="988"/>
      <c r="AI18" s="988"/>
      <c r="AJ18" s="989"/>
      <c r="AK18" s="987"/>
      <c r="AL18" s="988"/>
      <c r="AM18" s="988"/>
      <c r="AN18" s="988"/>
      <c r="AO18" s="988"/>
      <c r="AP18" s="988"/>
      <c r="AQ18" s="988"/>
      <c r="AR18" s="989"/>
      <c r="AS18" s="987"/>
      <c r="AT18" s="988"/>
      <c r="AU18" s="988"/>
      <c r="AV18" s="988"/>
      <c r="AW18" s="988"/>
      <c r="AX18" s="988"/>
      <c r="AY18" s="988"/>
      <c r="AZ18" s="990"/>
      <c r="BA18" s="60"/>
    </row>
    <row r="19" spans="1:53" x14ac:dyDescent="0.25">
      <c r="A19" s="179"/>
      <c r="B19" s="1418" t="s">
        <v>279</v>
      </c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/>
      <c r="P19" s="1418"/>
      <c r="Q19" s="1418"/>
      <c r="R19" s="1418"/>
      <c r="S19" s="1418"/>
      <c r="T19" s="1418"/>
      <c r="U19" s="1418"/>
      <c r="V19" s="1418"/>
      <c r="W19" s="1418"/>
      <c r="X19" s="1418"/>
      <c r="Y19" s="1419"/>
      <c r="Z19" s="832" t="s">
        <v>122</v>
      </c>
      <c r="AA19" s="833"/>
      <c r="AB19" s="834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53" ht="28.5" customHeight="1" x14ac:dyDescent="0.25">
      <c r="A20" s="179"/>
      <c r="B20" s="977" t="s">
        <v>473</v>
      </c>
      <c r="C20" s="977"/>
      <c r="D20" s="977"/>
      <c r="E20" s="977"/>
      <c r="F20" s="977"/>
      <c r="G20" s="977"/>
      <c r="H20" s="977"/>
      <c r="I20" s="977"/>
      <c r="J20" s="977"/>
      <c r="K20" s="977"/>
      <c r="L20" s="977"/>
      <c r="M20" s="977"/>
      <c r="N20" s="977"/>
      <c r="O20" s="977"/>
      <c r="P20" s="977"/>
      <c r="Q20" s="977"/>
      <c r="R20" s="977"/>
      <c r="S20" s="977"/>
      <c r="T20" s="977"/>
      <c r="U20" s="977"/>
      <c r="V20" s="977"/>
      <c r="W20" s="977"/>
      <c r="X20" s="977"/>
      <c r="Y20" s="978"/>
      <c r="Z20" s="832" t="s">
        <v>135</v>
      </c>
      <c r="AA20" s="833"/>
      <c r="AB20" s="834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  <c r="BA20" s="61"/>
    </row>
    <row r="21" spans="1:53" x14ac:dyDescent="0.25">
      <c r="A21" s="17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55" t="s">
        <v>139</v>
      </c>
      <c r="AA21" s="856"/>
      <c r="AB21" s="856"/>
      <c r="AC21" s="1202"/>
      <c r="AD21" s="1203"/>
      <c r="AE21" s="1203"/>
      <c r="AF21" s="1203"/>
      <c r="AG21" s="1203"/>
      <c r="AH21" s="1203"/>
      <c r="AI21" s="1203"/>
      <c r="AJ21" s="1211"/>
      <c r="AK21" s="1202"/>
      <c r="AL21" s="1203"/>
      <c r="AM21" s="1203"/>
      <c r="AN21" s="1203"/>
      <c r="AO21" s="1203"/>
      <c r="AP21" s="1203"/>
      <c r="AQ21" s="1203"/>
      <c r="AR21" s="1211"/>
      <c r="AS21" s="1202"/>
      <c r="AT21" s="1203"/>
      <c r="AU21" s="1203"/>
      <c r="AV21" s="1203"/>
      <c r="AW21" s="1203"/>
      <c r="AX21" s="1203"/>
      <c r="AY21" s="1203"/>
      <c r="AZ21" s="1204"/>
      <c r="BA21" s="61"/>
    </row>
    <row r="22" spans="1:53" x14ac:dyDescent="0.25">
      <c r="A22" s="179"/>
      <c r="B22" s="977" t="s">
        <v>639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32" t="s">
        <v>153</v>
      </c>
      <c r="AA22" s="833"/>
      <c r="AB22" s="834"/>
      <c r="AC22" s="1202"/>
      <c r="AD22" s="1203"/>
      <c r="AE22" s="1203"/>
      <c r="AF22" s="1203"/>
      <c r="AG22" s="1203"/>
      <c r="AH22" s="1203"/>
      <c r="AI22" s="1203"/>
      <c r="AJ22" s="1211"/>
      <c r="AK22" s="1202"/>
      <c r="AL22" s="1203"/>
      <c r="AM22" s="1203"/>
      <c r="AN22" s="1203"/>
      <c r="AO22" s="1203"/>
      <c r="AP22" s="1203"/>
      <c r="AQ22" s="1203"/>
      <c r="AR22" s="1211"/>
      <c r="AS22" s="1202"/>
      <c r="AT22" s="1203"/>
      <c r="AU22" s="1203"/>
      <c r="AV22" s="1203"/>
      <c r="AW22" s="1203"/>
      <c r="AX22" s="1203"/>
      <c r="AY22" s="1203"/>
      <c r="AZ22" s="1204"/>
      <c r="BA22" s="61"/>
    </row>
    <row r="23" spans="1:53" ht="41.25" customHeight="1" thickBot="1" x14ac:dyDescent="0.3">
      <c r="A23" s="119"/>
      <c r="B23" s="964" t="s">
        <v>488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969" t="s">
        <v>142</v>
      </c>
      <c r="AA23" s="970"/>
      <c r="AB23" s="971"/>
      <c r="AC23" s="972"/>
      <c r="AD23" s="973"/>
      <c r="AE23" s="973"/>
      <c r="AF23" s="973"/>
      <c r="AG23" s="973"/>
      <c r="AH23" s="973"/>
      <c r="AI23" s="973"/>
      <c r="AJ23" s="974"/>
      <c r="AK23" s="972"/>
      <c r="AL23" s="973"/>
      <c r="AM23" s="973"/>
      <c r="AN23" s="973"/>
      <c r="AO23" s="973"/>
      <c r="AP23" s="973"/>
      <c r="AQ23" s="973"/>
      <c r="AR23" s="974"/>
      <c r="AS23" s="972"/>
      <c r="AT23" s="973"/>
      <c r="AU23" s="973"/>
      <c r="AV23" s="973"/>
      <c r="AW23" s="973"/>
      <c r="AX23" s="973"/>
      <c r="AY23" s="973"/>
      <c r="AZ23" s="1164"/>
      <c r="BA23" s="53"/>
    </row>
    <row r="24" spans="1:53" ht="9.75" customHeight="1" x14ac:dyDescent="0.25">
      <c r="A24" s="119"/>
      <c r="B24" s="1359"/>
      <c r="C24" s="1359"/>
      <c r="D24" s="1359"/>
      <c r="E24" s="1359"/>
      <c r="F24" s="1359"/>
      <c r="G24" s="1359"/>
      <c r="H24" s="1359"/>
      <c r="I24" s="1359"/>
      <c r="J24" s="1359"/>
      <c r="K24" s="1359"/>
      <c r="L24" s="1359"/>
      <c r="M24" s="1359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53"/>
    </row>
    <row r="25" spans="1:53" ht="30" customHeight="1" x14ac:dyDescent="0.25">
      <c r="A25" s="376"/>
      <c r="B25" s="1420" t="s">
        <v>536</v>
      </c>
      <c r="C25" s="1420"/>
      <c r="D25" s="1420"/>
      <c r="E25" s="1420"/>
      <c r="F25" s="1420"/>
      <c r="G25" s="1420"/>
      <c r="H25" s="1420"/>
      <c r="I25" s="1420"/>
      <c r="J25" s="1420"/>
      <c r="K25" s="1420"/>
      <c r="L25" s="1420"/>
      <c r="M25" s="1420"/>
      <c r="N25" s="1420"/>
      <c r="O25" s="1420"/>
      <c r="P25" s="1420"/>
      <c r="Q25" s="1420"/>
      <c r="R25" s="1420"/>
      <c r="S25" s="1420"/>
      <c r="T25" s="1420"/>
      <c r="U25" s="1420"/>
      <c r="V25" s="1420"/>
      <c r="W25" s="1420"/>
      <c r="X25" s="1420"/>
      <c r="Y25" s="1420"/>
      <c r="Z25" s="1420"/>
      <c r="AA25" s="1420"/>
      <c r="AB25" s="1420"/>
      <c r="AC25" s="1420"/>
      <c r="AD25" s="1420"/>
      <c r="AE25" s="1420"/>
      <c r="AF25" s="1420"/>
      <c r="AG25" s="1420"/>
      <c r="AH25" s="1420"/>
      <c r="AI25" s="1420"/>
      <c r="AJ25" s="1420"/>
      <c r="AK25" s="1420"/>
      <c r="AL25" s="1420"/>
      <c r="AM25" s="1420"/>
      <c r="AN25" s="1420"/>
      <c r="AO25" s="1420"/>
      <c r="AP25" s="1420"/>
      <c r="AQ25" s="1420"/>
      <c r="AR25" s="1420"/>
      <c r="AS25" s="1420"/>
      <c r="AT25" s="1420"/>
      <c r="AU25" s="1420"/>
      <c r="AV25" s="1420"/>
      <c r="AW25" s="1420"/>
      <c r="AX25" s="1420"/>
      <c r="AY25" s="1420"/>
      <c r="AZ25" s="1420"/>
      <c r="BA25"/>
    </row>
    <row r="26" spans="1:53" ht="9" customHeight="1" x14ac:dyDescent="0.25">
      <c r="A26" s="376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/>
    </row>
    <row r="27" spans="1:53" ht="30" customHeight="1" x14ac:dyDescent="0.25">
      <c r="A27" s="228"/>
      <c r="B27" s="959" t="s">
        <v>440</v>
      </c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59"/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78" t="s">
        <v>2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9"/>
      <c r="Z29" s="897" t="s">
        <v>33</v>
      </c>
      <c r="AA29" s="878"/>
      <c r="AB29" s="879"/>
      <c r="AC29" s="873" t="s">
        <v>99</v>
      </c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/>
    </row>
    <row r="30" spans="1:53" x14ac:dyDescent="0.25">
      <c r="A30" s="119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898"/>
      <c r="AA30" s="880"/>
      <c r="AB30" s="881"/>
      <c r="AC30" s="897" t="s">
        <v>271</v>
      </c>
      <c r="AD30" s="878"/>
      <c r="AE30" s="878"/>
      <c r="AF30" s="878"/>
      <c r="AG30" s="878"/>
      <c r="AH30" s="878"/>
      <c r="AI30" s="878"/>
      <c r="AJ30" s="879"/>
      <c r="AK30" s="894" t="s">
        <v>6</v>
      </c>
      <c r="AL30" s="894"/>
      <c r="AM30" s="894"/>
      <c r="AN30" s="894"/>
      <c r="AO30" s="894"/>
      <c r="AP30" s="894"/>
      <c r="AQ30" s="894"/>
      <c r="AR30" s="894"/>
      <c r="AS30" s="878" t="s">
        <v>35</v>
      </c>
      <c r="AT30" s="878"/>
      <c r="AU30" s="878"/>
      <c r="AV30" s="878"/>
      <c r="AW30" s="878"/>
      <c r="AX30" s="878"/>
      <c r="AY30" s="878"/>
      <c r="AZ30" s="878"/>
      <c r="BA30"/>
    </row>
    <row r="31" spans="1:53" ht="25.5" customHeight="1" x14ac:dyDescent="0.25">
      <c r="A31" s="119"/>
      <c r="B31" s="882"/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899"/>
      <c r="AA31" s="882"/>
      <c r="AB31" s="883"/>
      <c r="AC31" s="899"/>
      <c r="AD31" s="882"/>
      <c r="AE31" s="882"/>
      <c r="AF31" s="882"/>
      <c r="AG31" s="882"/>
      <c r="AH31" s="882"/>
      <c r="AI31" s="882"/>
      <c r="AJ31" s="883"/>
      <c r="AK31" s="894"/>
      <c r="AL31" s="894"/>
      <c r="AM31" s="894"/>
      <c r="AN31" s="894"/>
      <c r="AO31" s="894"/>
      <c r="AP31" s="894"/>
      <c r="AQ31" s="894"/>
      <c r="AR31" s="894"/>
      <c r="AS31" s="882"/>
      <c r="AT31" s="882"/>
      <c r="AU31" s="882"/>
      <c r="AV31" s="882"/>
      <c r="AW31" s="882"/>
      <c r="AX31" s="882"/>
      <c r="AY31" s="882"/>
      <c r="AZ31" s="882"/>
      <c r="BA31"/>
    </row>
    <row r="32" spans="1:53" s="393" customFormat="1" ht="12" customHeight="1" thickBot="1" x14ac:dyDescent="0.25">
      <c r="A32" s="356"/>
      <c r="B32" s="886">
        <v>1</v>
      </c>
      <c r="C32" s="886"/>
      <c r="D32" s="886"/>
      <c r="E32" s="886"/>
      <c r="F32" s="886"/>
      <c r="G32" s="886"/>
      <c r="H32" s="886"/>
      <c r="I32" s="886"/>
      <c r="J32" s="886"/>
      <c r="K32" s="886"/>
      <c r="L32" s="886"/>
      <c r="M32" s="886"/>
      <c r="N32" s="886"/>
      <c r="O32" s="886"/>
      <c r="P32" s="886"/>
      <c r="Q32" s="886"/>
      <c r="R32" s="886"/>
      <c r="S32" s="886"/>
      <c r="T32" s="886"/>
      <c r="U32" s="886"/>
      <c r="V32" s="886"/>
      <c r="W32" s="886"/>
      <c r="X32" s="886"/>
      <c r="Y32" s="887"/>
      <c r="Z32" s="954" t="s">
        <v>36</v>
      </c>
      <c r="AA32" s="886"/>
      <c r="AB32" s="886"/>
      <c r="AC32" s="954" t="s">
        <v>7</v>
      </c>
      <c r="AD32" s="886"/>
      <c r="AE32" s="886"/>
      <c r="AF32" s="886"/>
      <c r="AG32" s="886"/>
      <c r="AH32" s="886"/>
      <c r="AI32" s="886"/>
      <c r="AJ32" s="887"/>
      <c r="AK32" s="954" t="s">
        <v>8</v>
      </c>
      <c r="AL32" s="886"/>
      <c r="AM32" s="886"/>
      <c r="AN32" s="886"/>
      <c r="AO32" s="886"/>
      <c r="AP32" s="886"/>
      <c r="AQ32" s="886"/>
      <c r="AR32" s="887"/>
      <c r="AS32" s="954" t="s">
        <v>9</v>
      </c>
      <c r="AT32" s="886"/>
      <c r="AU32" s="886"/>
      <c r="AV32" s="886"/>
      <c r="AW32" s="886"/>
      <c r="AX32" s="886"/>
      <c r="AY32" s="886"/>
      <c r="AZ32" s="886"/>
    </row>
    <row r="33" spans="1:53" ht="15.75" customHeight="1" x14ac:dyDescent="0.25">
      <c r="A33" s="179"/>
      <c r="B33" s="1158"/>
      <c r="C33" s="1159"/>
      <c r="D33" s="1159"/>
      <c r="E33" s="1159"/>
      <c r="F33" s="1159"/>
      <c r="G33" s="1159"/>
      <c r="H33" s="1159"/>
      <c r="I33" s="1159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159"/>
      <c r="V33" s="1159"/>
      <c r="W33" s="1159"/>
      <c r="X33" s="1159"/>
      <c r="Y33" s="1160"/>
      <c r="Z33" s="919" t="s">
        <v>119</v>
      </c>
      <c r="AA33" s="920"/>
      <c r="AB33" s="921"/>
      <c r="AC33" s="987"/>
      <c r="AD33" s="988"/>
      <c r="AE33" s="988"/>
      <c r="AF33" s="988"/>
      <c r="AG33" s="988"/>
      <c r="AH33" s="988"/>
      <c r="AI33" s="988"/>
      <c r="AJ33" s="989"/>
      <c r="AK33" s="987"/>
      <c r="AL33" s="988"/>
      <c r="AM33" s="988"/>
      <c r="AN33" s="988"/>
      <c r="AO33" s="988"/>
      <c r="AP33" s="988"/>
      <c r="AQ33" s="988"/>
      <c r="AR33" s="989"/>
      <c r="AS33" s="987"/>
      <c r="AT33" s="988"/>
      <c r="AU33" s="988"/>
      <c r="AV33" s="988"/>
      <c r="AW33" s="988"/>
      <c r="AX33" s="988"/>
      <c r="AY33" s="988"/>
      <c r="AZ33" s="990"/>
      <c r="BA33" s="255"/>
    </row>
    <row r="34" spans="1:53" x14ac:dyDescent="0.25">
      <c r="A34" s="179"/>
      <c r="B34" s="830"/>
      <c r="C34" s="830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30"/>
      <c r="S34" s="830"/>
      <c r="T34" s="830"/>
      <c r="U34" s="830"/>
      <c r="V34" s="830"/>
      <c r="W34" s="830"/>
      <c r="X34" s="830"/>
      <c r="Y34" s="831"/>
      <c r="Z34" s="832" t="s">
        <v>122</v>
      </c>
      <c r="AA34" s="833"/>
      <c r="AB34" s="834"/>
      <c r="AC34" s="1202"/>
      <c r="AD34" s="1203"/>
      <c r="AE34" s="1203"/>
      <c r="AF34" s="1203"/>
      <c r="AG34" s="1203"/>
      <c r="AH34" s="1203"/>
      <c r="AI34" s="1203"/>
      <c r="AJ34" s="1211"/>
      <c r="AK34" s="1202"/>
      <c r="AL34" s="1203"/>
      <c r="AM34" s="1203"/>
      <c r="AN34" s="1203"/>
      <c r="AO34" s="1203"/>
      <c r="AP34" s="1203"/>
      <c r="AQ34" s="1203"/>
      <c r="AR34" s="1211"/>
      <c r="AS34" s="1202"/>
      <c r="AT34" s="1203"/>
      <c r="AU34" s="1203"/>
      <c r="AV34" s="1203"/>
      <c r="AW34" s="1203"/>
      <c r="AX34" s="1203"/>
      <c r="AY34" s="1203"/>
      <c r="AZ34" s="1204"/>
      <c r="BA34" s="255"/>
    </row>
    <row r="35" spans="1:53" x14ac:dyDescent="0.25">
      <c r="A35" s="179"/>
      <c r="B35" s="830"/>
      <c r="C35" s="830"/>
      <c r="D35" s="830"/>
      <c r="E35" s="830"/>
      <c r="F35" s="830"/>
      <c r="G35" s="830"/>
      <c r="H35" s="830"/>
      <c r="I35" s="830"/>
      <c r="J35" s="830"/>
      <c r="K35" s="830"/>
      <c r="L35" s="830"/>
      <c r="M35" s="830"/>
      <c r="N35" s="830"/>
      <c r="O35" s="830"/>
      <c r="P35" s="830"/>
      <c r="Q35" s="830"/>
      <c r="R35" s="830"/>
      <c r="S35" s="830"/>
      <c r="T35" s="830"/>
      <c r="U35" s="830"/>
      <c r="V35" s="830"/>
      <c r="W35" s="830"/>
      <c r="X35" s="830"/>
      <c r="Y35" s="831"/>
      <c r="Z35" s="832"/>
      <c r="AA35" s="833"/>
      <c r="AB35" s="834"/>
      <c r="AC35" s="1202"/>
      <c r="AD35" s="1203"/>
      <c r="AE35" s="1203"/>
      <c r="AF35" s="1203"/>
      <c r="AG35" s="1203"/>
      <c r="AH35" s="1203"/>
      <c r="AI35" s="1203"/>
      <c r="AJ35" s="1211"/>
      <c r="AK35" s="1202"/>
      <c r="AL35" s="1203"/>
      <c r="AM35" s="1203"/>
      <c r="AN35" s="1203"/>
      <c r="AO35" s="1203"/>
      <c r="AP35" s="1203"/>
      <c r="AQ35" s="1203"/>
      <c r="AR35" s="1211"/>
      <c r="AS35" s="1202"/>
      <c r="AT35" s="1203"/>
      <c r="AU35" s="1203"/>
      <c r="AV35" s="1203"/>
      <c r="AW35" s="1203"/>
      <c r="AX35" s="1203"/>
      <c r="AY35" s="1203"/>
      <c r="AZ35" s="1204"/>
      <c r="BA35" s="255"/>
    </row>
    <row r="36" spans="1:53" ht="15.75" thickBot="1" x14ac:dyDescent="0.3">
      <c r="A36" s="179"/>
      <c r="B36" s="966" t="s">
        <v>756</v>
      </c>
      <c r="C36" s="967"/>
      <c r="D36" s="967"/>
      <c r="E36" s="967"/>
      <c r="F36" s="967"/>
      <c r="G36" s="967"/>
      <c r="H36" s="967"/>
      <c r="I36" s="967"/>
      <c r="J36" s="967"/>
      <c r="K36" s="967"/>
      <c r="L36" s="967"/>
      <c r="M36" s="967"/>
      <c r="N36" s="967"/>
      <c r="O36" s="967"/>
      <c r="P36" s="967"/>
      <c r="Q36" s="967"/>
      <c r="R36" s="967"/>
      <c r="S36" s="967"/>
      <c r="T36" s="967"/>
      <c r="U36" s="967"/>
      <c r="V36" s="967"/>
      <c r="W36" s="967"/>
      <c r="X36" s="967"/>
      <c r="Y36" s="968"/>
      <c r="Z36" s="969" t="s">
        <v>142</v>
      </c>
      <c r="AA36" s="970"/>
      <c r="AB36" s="971"/>
      <c r="AC36" s="979"/>
      <c r="AD36" s="980"/>
      <c r="AE36" s="980"/>
      <c r="AF36" s="980"/>
      <c r="AG36" s="980"/>
      <c r="AH36" s="980"/>
      <c r="AI36" s="980"/>
      <c r="AJ36" s="984"/>
      <c r="AK36" s="979"/>
      <c r="AL36" s="980"/>
      <c r="AM36" s="980"/>
      <c r="AN36" s="980"/>
      <c r="AO36" s="980"/>
      <c r="AP36" s="980"/>
      <c r="AQ36" s="980"/>
      <c r="AR36" s="984"/>
      <c r="AS36" s="979"/>
      <c r="AT36" s="980"/>
      <c r="AU36" s="980"/>
      <c r="AV36" s="980"/>
      <c r="AW36" s="980"/>
      <c r="AX36" s="980"/>
      <c r="AY36" s="980"/>
      <c r="AZ36" s="981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/>
    </row>
    <row r="38" spans="1:53" x14ac:dyDescent="0.25">
      <c r="A38" s="150"/>
      <c r="B38" s="991" t="s">
        <v>446</v>
      </c>
      <c r="C38" s="991"/>
      <c r="D38" s="991"/>
      <c r="E38" s="991"/>
      <c r="F38" s="991"/>
      <c r="G38" s="991"/>
      <c r="H38" s="991"/>
      <c r="I38" s="991"/>
      <c r="J38" s="991"/>
      <c r="K38" s="991"/>
      <c r="L38" s="991"/>
      <c r="M38" s="991"/>
      <c r="N38" s="991"/>
      <c r="O38" s="991"/>
      <c r="P38" s="991"/>
      <c r="Q38" s="991"/>
      <c r="R38" s="991"/>
      <c r="S38" s="991"/>
      <c r="T38" s="991"/>
      <c r="U38" s="991"/>
      <c r="V38" s="991"/>
      <c r="W38" s="991"/>
      <c r="X38" s="991"/>
      <c r="Y38" s="991"/>
      <c r="Z38" s="991"/>
      <c r="AA38" s="991"/>
      <c r="AB38" s="991"/>
      <c r="AC38" s="991"/>
      <c r="AD38" s="991"/>
      <c r="AE38" s="991"/>
      <c r="AF38" s="991"/>
      <c r="AG38" s="991"/>
      <c r="AH38" s="991"/>
      <c r="AI38" s="991"/>
      <c r="AJ38" s="991"/>
      <c r="AK38" s="991"/>
      <c r="AL38" s="991"/>
      <c r="AM38" s="991"/>
      <c r="AN38" s="991"/>
      <c r="AO38" s="991"/>
      <c r="AP38" s="991"/>
      <c r="AQ38" s="991"/>
      <c r="AR38" s="991"/>
      <c r="AS38" s="991"/>
      <c r="AT38" s="991"/>
      <c r="AU38" s="991"/>
      <c r="AV38" s="991"/>
      <c r="AW38" s="991"/>
      <c r="AX38" s="991"/>
      <c r="AY38" s="991"/>
      <c r="AZ38" s="991"/>
      <c r="BA38" s="55"/>
    </row>
    <row r="39" spans="1:53" ht="12" customHeight="1" x14ac:dyDescent="0.25"/>
    <row r="40" spans="1:53" ht="27" customHeight="1" x14ac:dyDescent="0.25">
      <c r="B40" s="878" t="s">
        <v>170</v>
      </c>
      <c r="C40" s="878"/>
      <c r="D40" s="878"/>
      <c r="E40" s="878"/>
      <c r="F40" s="878"/>
      <c r="G40" s="878"/>
      <c r="H40" s="894" t="s">
        <v>3</v>
      </c>
      <c r="I40" s="894"/>
      <c r="J40" s="894" t="s">
        <v>456</v>
      </c>
      <c r="K40" s="894"/>
      <c r="L40" s="894"/>
      <c r="M40" s="894"/>
      <c r="N40" s="878" t="s">
        <v>34</v>
      </c>
      <c r="O40" s="878"/>
      <c r="P40" s="878"/>
      <c r="Q40" s="878"/>
      <c r="R40" s="878"/>
      <c r="S40" s="878"/>
      <c r="T40" s="878"/>
      <c r="U40" s="878"/>
      <c r="V40" s="878"/>
      <c r="W40" s="878"/>
      <c r="X40" s="878"/>
      <c r="Y40" s="878"/>
      <c r="Z40" s="878"/>
      <c r="AA40" s="873" t="s">
        <v>65</v>
      </c>
      <c r="AB40" s="874"/>
      <c r="AC40" s="874"/>
      <c r="AD40" s="874"/>
      <c r="AE40" s="874"/>
      <c r="AF40" s="874"/>
      <c r="AG40" s="874"/>
      <c r="AH40" s="874"/>
      <c r="AI40" s="874"/>
      <c r="AJ40" s="874"/>
      <c r="AK40" s="874"/>
      <c r="AL40" s="874"/>
      <c r="AM40" s="874"/>
      <c r="AN40" s="873" t="s">
        <v>66</v>
      </c>
      <c r="AO40" s="874"/>
      <c r="AP40" s="874"/>
      <c r="AQ40" s="874"/>
      <c r="AR40" s="874"/>
      <c r="AS40" s="874"/>
      <c r="AT40" s="874"/>
      <c r="AU40" s="874"/>
      <c r="AV40" s="874"/>
      <c r="AW40" s="874"/>
      <c r="AX40" s="874"/>
      <c r="AY40" s="874"/>
      <c r="AZ40" s="874"/>
    </row>
    <row r="41" spans="1:53" ht="77.25" customHeight="1" x14ac:dyDescent="0.25">
      <c r="B41" s="882"/>
      <c r="C41" s="882"/>
      <c r="D41" s="882"/>
      <c r="E41" s="882"/>
      <c r="F41" s="882"/>
      <c r="G41" s="882"/>
      <c r="H41" s="894"/>
      <c r="I41" s="894"/>
      <c r="J41" s="894"/>
      <c r="K41" s="894"/>
      <c r="L41" s="894"/>
      <c r="M41" s="894"/>
      <c r="N41" s="874" t="s">
        <v>455</v>
      </c>
      <c r="O41" s="874"/>
      <c r="P41" s="875"/>
      <c r="Q41" s="873" t="s">
        <v>457</v>
      </c>
      <c r="R41" s="874"/>
      <c r="S41" s="874"/>
      <c r="T41" s="875"/>
      <c r="U41" s="873" t="s">
        <v>211</v>
      </c>
      <c r="V41" s="874"/>
      <c r="W41" s="875"/>
      <c r="X41" s="873" t="s">
        <v>218</v>
      </c>
      <c r="Y41" s="874"/>
      <c r="Z41" s="875"/>
      <c r="AA41" s="874" t="s">
        <v>455</v>
      </c>
      <c r="AB41" s="874"/>
      <c r="AC41" s="875"/>
      <c r="AD41" s="873" t="s">
        <v>457</v>
      </c>
      <c r="AE41" s="874"/>
      <c r="AF41" s="874"/>
      <c r="AG41" s="875"/>
      <c r="AH41" s="873" t="s">
        <v>211</v>
      </c>
      <c r="AI41" s="874"/>
      <c r="AJ41" s="875"/>
      <c r="AK41" s="873" t="s">
        <v>218</v>
      </c>
      <c r="AL41" s="874"/>
      <c r="AM41" s="875"/>
      <c r="AN41" s="874" t="s">
        <v>455</v>
      </c>
      <c r="AO41" s="874"/>
      <c r="AP41" s="875"/>
      <c r="AQ41" s="873" t="s">
        <v>457</v>
      </c>
      <c r="AR41" s="874"/>
      <c r="AS41" s="874"/>
      <c r="AT41" s="875"/>
      <c r="AU41" s="873" t="s">
        <v>211</v>
      </c>
      <c r="AV41" s="874"/>
      <c r="AW41" s="875"/>
      <c r="AX41" s="873" t="s">
        <v>218</v>
      </c>
      <c r="AY41" s="874"/>
      <c r="AZ41" s="874"/>
    </row>
    <row r="42" spans="1:53" s="393" customFormat="1" ht="12" customHeight="1" thickBot="1" x14ac:dyDescent="0.25">
      <c r="A42" s="350"/>
      <c r="B42" s="960">
        <v>1</v>
      </c>
      <c r="C42" s="960"/>
      <c r="D42" s="960"/>
      <c r="E42" s="960"/>
      <c r="F42" s="960"/>
      <c r="G42" s="960"/>
      <c r="H42" s="1421">
        <v>2</v>
      </c>
      <c r="I42" s="1421"/>
      <c r="J42" s="1421">
        <v>3</v>
      </c>
      <c r="K42" s="1421"/>
      <c r="L42" s="1421"/>
      <c r="M42" s="1421"/>
      <c r="N42" s="963">
        <v>4</v>
      </c>
      <c r="O42" s="1421"/>
      <c r="P42" s="1421"/>
      <c r="Q42" s="1422">
        <v>5</v>
      </c>
      <c r="R42" s="1422"/>
      <c r="S42" s="1422"/>
      <c r="T42" s="1422"/>
      <c r="U42" s="1422">
        <v>6</v>
      </c>
      <c r="V42" s="1422"/>
      <c r="W42" s="1422"/>
      <c r="X42" s="1422">
        <v>7</v>
      </c>
      <c r="Y42" s="1422"/>
      <c r="Z42" s="1422"/>
      <c r="AA42" s="1422">
        <v>8</v>
      </c>
      <c r="AB42" s="1422"/>
      <c r="AC42" s="1422"/>
      <c r="AD42" s="1422">
        <v>9</v>
      </c>
      <c r="AE42" s="1422"/>
      <c r="AF42" s="1422"/>
      <c r="AG42" s="1422"/>
      <c r="AH42" s="1422">
        <v>10</v>
      </c>
      <c r="AI42" s="1422"/>
      <c r="AJ42" s="1422"/>
      <c r="AK42" s="1422">
        <v>11</v>
      </c>
      <c r="AL42" s="1422"/>
      <c r="AM42" s="1422"/>
      <c r="AN42" s="1422">
        <v>12</v>
      </c>
      <c r="AO42" s="1422"/>
      <c r="AP42" s="1422"/>
      <c r="AQ42" s="1422">
        <v>13</v>
      </c>
      <c r="AR42" s="1422"/>
      <c r="AS42" s="1422"/>
      <c r="AT42" s="1422"/>
      <c r="AU42" s="1422">
        <v>14</v>
      </c>
      <c r="AV42" s="1422"/>
      <c r="AW42" s="1422"/>
      <c r="AX42" s="1422">
        <v>15</v>
      </c>
      <c r="AY42" s="1422"/>
      <c r="AZ42" s="909"/>
      <c r="BA42" s="396"/>
    </row>
    <row r="43" spans="1:53" x14ac:dyDescent="0.25">
      <c r="B43" s="977"/>
      <c r="C43" s="977"/>
      <c r="D43" s="977"/>
      <c r="E43" s="977"/>
      <c r="F43" s="977"/>
      <c r="G43" s="978"/>
      <c r="H43" s="915" t="s">
        <v>119</v>
      </c>
      <c r="I43" s="916"/>
      <c r="J43" s="1044"/>
      <c r="K43" s="1044"/>
      <c r="L43" s="1044"/>
      <c r="M43" s="1044"/>
      <c r="N43" s="1044"/>
      <c r="O43" s="1044"/>
      <c r="P43" s="1044"/>
      <c r="Q43" s="1045"/>
      <c r="R43" s="1045"/>
      <c r="S43" s="1045"/>
      <c r="T43" s="1045"/>
      <c r="U43" s="1045"/>
      <c r="V43" s="1045"/>
      <c r="W43" s="1045"/>
      <c r="X43" s="1045"/>
      <c r="Y43" s="1045"/>
      <c r="Z43" s="1045"/>
      <c r="AA43" s="1045"/>
      <c r="AB43" s="1045"/>
      <c r="AC43" s="1045"/>
      <c r="AD43" s="1045"/>
      <c r="AE43" s="1045"/>
      <c r="AF43" s="1045"/>
      <c r="AG43" s="1045"/>
      <c r="AH43" s="1045"/>
      <c r="AI43" s="1045"/>
      <c r="AJ43" s="1045"/>
      <c r="AK43" s="1045"/>
      <c r="AL43" s="1045"/>
      <c r="AM43" s="1045"/>
      <c r="AN43" s="1045"/>
      <c r="AO43" s="1045"/>
      <c r="AP43" s="1045"/>
      <c r="AQ43" s="1045"/>
      <c r="AR43" s="1045"/>
      <c r="AS43" s="1045"/>
      <c r="AT43" s="1045"/>
      <c r="AU43" s="1045"/>
      <c r="AV43" s="1045"/>
      <c r="AW43" s="1045"/>
      <c r="AX43" s="1045"/>
      <c r="AY43" s="1045"/>
      <c r="AZ43" s="1046"/>
    </row>
    <row r="44" spans="1:53" x14ac:dyDescent="0.25">
      <c r="B44" s="395"/>
      <c r="C44" s="395"/>
      <c r="D44" s="395"/>
      <c r="E44" s="395"/>
      <c r="F44" s="395"/>
      <c r="G44" s="395"/>
      <c r="H44" s="907" t="s">
        <v>122</v>
      </c>
      <c r="I44" s="908"/>
      <c r="J44" s="1095"/>
      <c r="K44" s="905"/>
      <c r="L44" s="905"/>
      <c r="M44" s="906"/>
      <c r="N44" s="1095"/>
      <c r="O44" s="905"/>
      <c r="P44" s="906"/>
      <c r="Q44" s="873"/>
      <c r="R44" s="874"/>
      <c r="S44" s="874"/>
      <c r="T44" s="875"/>
      <c r="U44" s="873"/>
      <c r="V44" s="874"/>
      <c r="W44" s="875"/>
      <c r="X44" s="873"/>
      <c r="Y44" s="874"/>
      <c r="Z44" s="875"/>
      <c r="AA44" s="873"/>
      <c r="AB44" s="874"/>
      <c r="AC44" s="875"/>
      <c r="AD44" s="873"/>
      <c r="AE44" s="874"/>
      <c r="AF44" s="874"/>
      <c r="AG44" s="875"/>
      <c r="AH44" s="873"/>
      <c r="AI44" s="874"/>
      <c r="AJ44" s="875"/>
      <c r="AK44" s="873"/>
      <c r="AL44" s="874"/>
      <c r="AM44" s="875"/>
      <c r="AN44" s="873"/>
      <c r="AO44" s="874"/>
      <c r="AP44" s="875"/>
      <c r="AQ44" s="873"/>
      <c r="AR44" s="874"/>
      <c r="AS44" s="874"/>
      <c r="AT44" s="875"/>
      <c r="AU44" s="873"/>
      <c r="AV44" s="874"/>
      <c r="AW44" s="875"/>
      <c r="AX44" s="873"/>
      <c r="AY44" s="874"/>
      <c r="AZ44" s="876"/>
    </row>
    <row r="45" spans="1:53" x14ac:dyDescent="0.25">
      <c r="B45" s="395"/>
      <c r="C45" s="395"/>
      <c r="D45" s="395"/>
      <c r="E45" s="395"/>
      <c r="F45" s="395"/>
      <c r="G45" s="395"/>
      <c r="H45" s="907"/>
      <c r="I45" s="908"/>
      <c r="J45" s="1095"/>
      <c r="K45" s="905"/>
      <c r="L45" s="905"/>
      <c r="M45" s="906"/>
      <c r="N45" s="1095"/>
      <c r="O45" s="905"/>
      <c r="P45" s="906"/>
      <c r="Q45" s="873"/>
      <c r="R45" s="874"/>
      <c r="S45" s="874"/>
      <c r="T45" s="875"/>
      <c r="U45" s="873"/>
      <c r="V45" s="874"/>
      <c r="W45" s="875"/>
      <c r="X45" s="873"/>
      <c r="Y45" s="874"/>
      <c r="Z45" s="875"/>
      <c r="AA45" s="873"/>
      <c r="AB45" s="874"/>
      <c r="AC45" s="875"/>
      <c r="AD45" s="873"/>
      <c r="AE45" s="874"/>
      <c r="AF45" s="874"/>
      <c r="AG45" s="875"/>
      <c r="AH45" s="873"/>
      <c r="AI45" s="874"/>
      <c r="AJ45" s="875"/>
      <c r="AK45" s="873"/>
      <c r="AL45" s="874"/>
      <c r="AM45" s="875"/>
      <c r="AN45" s="873"/>
      <c r="AO45" s="874"/>
      <c r="AP45" s="875"/>
      <c r="AQ45" s="1095"/>
      <c r="AR45" s="905"/>
      <c r="AS45" s="905"/>
      <c r="AT45" s="906"/>
      <c r="AU45" s="873"/>
      <c r="AV45" s="874"/>
      <c r="AW45" s="875"/>
      <c r="AX45" s="873"/>
      <c r="AY45" s="874"/>
      <c r="AZ45" s="876"/>
    </row>
    <row r="46" spans="1:53" ht="15.75" thickBot="1" x14ac:dyDescent="0.3">
      <c r="B46" s="671"/>
      <c r="C46" s="671"/>
      <c r="D46" s="671"/>
      <c r="E46" s="1415" t="s">
        <v>64</v>
      </c>
      <c r="F46" s="1415"/>
      <c r="G46" s="1416"/>
      <c r="H46" s="1054" t="s">
        <v>142</v>
      </c>
      <c r="I46" s="1055"/>
      <c r="J46" s="1112" t="s">
        <v>24</v>
      </c>
      <c r="K46" s="1112"/>
      <c r="L46" s="1112"/>
      <c r="M46" s="1112"/>
      <c r="N46" s="1113" t="s">
        <v>24</v>
      </c>
      <c r="O46" s="1114"/>
      <c r="P46" s="1115"/>
      <c r="Q46" s="861" t="s">
        <v>24</v>
      </c>
      <c r="R46" s="862"/>
      <c r="S46" s="862"/>
      <c r="T46" s="863"/>
      <c r="U46" s="861" t="s">
        <v>24</v>
      </c>
      <c r="V46" s="862"/>
      <c r="W46" s="863"/>
      <c r="X46" s="861"/>
      <c r="Y46" s="862"/>
      <c r="Z46" s="863"/>
      <c r="AA46" s="861" t="s">
        <v>24</v>
      </c>
      <c r="AB46" s="862"/>
      <c r="AC46" s="863"/>
      <c r="AD46" s="861" t="s">
        <v>24</v>
      </c>
      <c r="AE46" s="862"/>
      <c r="AF46" s="862"/>
      <c r="AG46" s="863"/>
      <c r="AH46" s="861" t="s">
        <v>24</v>
      </c>
      <c r="AI46" s="862"/>
      <c r="AJ46" s="863"/>
      <c r="AK46" s="1002"/>
      <c r="AL46" s="1002"/>
      <c r="AM46" s="1002"/>
      <c r="AN46" s="1002" t="s">
        <v>24</v>
      </c>
      <c r="AO46" s="1002"/>
      <c r="AP46" s="1002"/>
      <c r="AQ46" s="1002" t="s">
        <v>24</v>
      </c>
      <c r="AR46" s="1002"/>
      <c r="AS46" s="1002"/>
      <c r="AT46" s="1002"/>
      <c r="AU46" s="1002" t="s">
        <v>24</v>
      </c>
      <c r="AV46" s="1002"/>
      <c r="AW46" s="1002"/>
      <c r="AX46" s="1002"/>
      <c r="AY46" s="1002"/>
      <c r="AZ46" s="1003"/>
    </row>
    <row r="47" spans="1:53" ht="15.75" customHeight="1" x14ac:dyDescent="0.25"/>
    <row r="48" spans="1:53" x14ac:dyDescent="0.25">
      <c r="B48" s="877" t="s">
        <v>534</v>
      </c>
      <c r="C48" s="877"/>
      <c r="D48" s="877"/>
      <c r="E48" s="877"/>
      <c r="F48" s="877"/>
      <c r="G48" s="877"/>
      <c r="H48" s="877"/>
      <c r="I48" s="877"/>
      <c r="J48" s="877"/>
      <c r="K48" s="877"/>
      <c r="L48" s="877"/>
      <c r="M48" s="877"/>
      <c r="N48" s="877"/>
      <c r="O48" s="877"/>
      <c r="P48" s="877"/>
      <c r="Q48" s="877"/>
      <c r="R48" s="877"/>
      <c r="S48" s="877"/>
      <c r="T48" s="877"/>
      <c r="U48" s="877"/>
      <c r="V48" s="877"/>
      <c r="W48" s="877"/>
      <c r="X48" s="877"/>
      <c r="Y48" s="877"/>
      <c r="Z48" s="877"/>
      <c r="AA48" s="877"/>
      <c r="AB48" s="877"/>
      <c r="AC48" s="877"/>
      <c r="AD48" s="877"/>
      <c r="AE48" s="877"/>
      <c r="AF48" s="877"/>
      <c r="AG48" s="877"/>
      <c r="AH48" s="877"/>
      <c r="AI48" s="877"/>
      <c r="AJ48" s="877"/>
      <c r="AK48" s="877"/>
      <c r="AL48" s="877"/>
      <c r="AM48" s="877"/>
      <c r="AN48" s="877"/>
      <c r="AO48" s="877"/>
      <c r="AP48" s="877"/>
      <c r="AQ48" s="877"/>
      <c r="AR48" s="877"/>
      <c r="AS48" s="877"/>
      <c r="AT48" s="877"/>
      <c r="AU48" s="877"/>
      <c r="AV48" s="877"/>
      <c r="AW48" s="877"/>
      <c r="AX48" s="877"/>
      <c r="AY48" s="877"/>
      <c r="AZ48" s="877"/>
    </row>
    <row r="49" spans="1:52" x14ac:dyDescent="0.25"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</row>
    <row r="50" spans="1:52" ht="15.75" customHeight="1" x14ac:dyDescent="0.25">
      <c r="B50" s="875" t="s">
        <v>2</v>
      </c>
      <c r="C50" s="894"/>
      <c r="D50" s="894"/>
      <c r="E50" s="894"/>
      <c r="F50" s="894"/>
      <c r="G50" s="894"/>
      <c r="H50" s="894"/>
      <c r="I50" s="894"/>
      <c r="J50" s="894"/>
      <c r="K50" s="894"/>
      <c r="L50" s="894"/>
      <c r="M50" s="894"/>
      <c r="N50" s="894"/>
      <c r="O50" s="894"/>
      <c r="P50" s="894"/>
      <c r="Q50" s="894"/>
      <c r="R50" s="894"/>
      <c r="S50" s="894"/>
      <c r="T50" s="894"/>
      <c r="U50" s="894"/>
      <c r="V50" s="894"/>
      <c r="W50" s="897" t="s">
        <v>502</v>
      </c>
      <c r="X50" s="878"/>
      <c r="Y50" s="879"/>
      <c r="Z50" s="878" t="s">
        <v>33</v>
      </c>
      <c r="AA50" s="878"/>
      <c r="AB50" s="879"/>
      <c r="AC50" s="873" t="s">
        <v>99</v>
      </c>
      <c r="AD50" s="874"/>
      <c r="AE50" s="874"/>
      <c r="AF50" s="874"/>
      <c r="AG50" s="874"/>
      <c r="AH50" s="874"/>
      <c r="AI50" s="874"/>
      <c r="AJ50" s="874"/>
      <c r="AK50" s="874"/>
      <c r="AL50" s="874"/>
      <c r="AM50" s="874"/>
      <c r="AN50" s="874"/>
      <c r="AO50" s="874"/>
      <c r="AP50" s="874"/>
      <c r="AQ50" s="874"/>
      <c r="AR50" s="874"/>
      <c r="AS50" s="874"/>
      <c r="AT50" s="874"/>
      <c r="AU50" s="874"/>
      <c r="AV50" s="874"/>
      <c r="AW50" s="874"/>
      <c r="AX50" s="874"/>
      <c r="AY50" s="874"/>
      <c r="AZ50" s="874"/>
    </row>
    <row r="51" spans="1:52" ht="15" customHeight="1" x14ac:dyDescent="0.25">
      <c r="B51" s="875"/>
      <c r="C51" s="894"/>
      <c r="D51" s="894"/>
      <c r="E51" s="894"/>
      <c r="F51" s="894"/>
      <c r="G51" s="894"/>
      <c r="H51" s="894"/>
      <c r="I51" s="894"/>
      <c r="J51" s="894"/>
      <c r="K51" s="894"/>
      <c r="L51" s="894"/>
      <c r="M51" s="894"/>
      <c r="N51" s="894"/>
      <c r="O51" s="894"/>
      <c r="P51" s="894"/>
      <c r="Q51" s="894"/>
      <c r="R51" s="894"/>
      <c r="S51" s="894"/>
      <c r="T51" s="894"/>
      <c r="U51" s="894"/>
      <c r="V51" s="894"/>
      <c r="W51" s="898"/>
      <c r="X51" s="880"/>
      <c r="Y51" s="881"/>
      <c r="Z51" s="880"/>
      <c r="AA51" s="880"/>
      <c r="AB51" s="881"/>
      <c r="AC51" s="897" t="s">
        <v>271</v>
      </c>
      <c r="AD51" s="878"/>
      <c r="AE51" s="878"/>
      <c r="AF51" s="878"/>
      <c r="AG51" s="878"/>
      <c r="AH51" s="878"/>
      <c r="AI51" s="878"/>
      <c r="AJ51" s="879"/>
      <c r="AK51" s="894" t="s">
        <v>6</v>
      </c>
      <c r="AL51" s="894"/>
      <c r="AM51" s="894"/>
      <c r="AN51" s="894"/>
      <c r="AO51" s="894"/>
      <c r="AP51" s="894"/>
      <c r="AQ51" s="894"/>
      <c r="AR51" s="894"/>
      <c r="AS51" s="878" t="s">
        <v>35</v>
      </c>
      <c r="AT51" s="878"/>
      <c r="AU51" s="878"/>
      <c r="AV51" s="878"/>
      <c r="AW51" s="878"/>
      <c r="AX51" s="878"/>
      <c r="AY51" s="878"/>
      <c r="AZ51" s="878"/>
    </row>
    <row r="52" spans="1:52" ht="27.75" customHeight="1" x14ac:dyDescent="0.25">
      <c r="B52" s="875"/>
      <c r="C52" s="894"/>
      <c r="D52" s="894"/>
      <c r="E52" s="894"/>
      <c r="F52" s="894"/>
      <c r="G52" s="894"/>
      <c r="H52" s="894"/>
      <c r="I52" s="894"/>
      <c r="J52" s="894"/>
      <c r="K52" s="894"/>
      <c r="L52" s="894"/>
      <c r="M52" s="894"/>
      <c r="N52" s="894"/>
      <c r="O52" s="894"/>
      <c r="P52" s="894"/>
      <c r="Q52" s="894"/>
      <c r="R52" s="894"/>
      <c r="S52" s="894"/>
      <c r="T52" s="894"/>
      <c r="U52" s="894"/>
      <c r="V52" s="894"/>
      <c r="W52" s="899"/>
      <c r="X52" s="882"/>
      <c r="Y52" s="883"/>
      <c r="Z52" s="882"/>
      <c r="AA52" s="882"/>
      <c r="AB52" s="883"/>
      <c r="AC52" s="899"/>
      <c r="AD52" s="882"/>
      <c r="AE52" s="882"/>
      <c r="AF52" s="882"/>
      <c r="AG52" s="882"/>
      <c r="AH52" s="882"/>
      <c r="AI52" s="882"/>
      <c r="AJ52" s="883"/>
      <c r="AK52" s="894"/>
      <c r="AL52" s="894"/>
      <c r="AM52" s="894"/>
      <c r="AN52" s="894"/>
      <c r="AO52" s="894"/>
      <c r="AP52" s="894"/>
      <c r="AQ52" s="894"/>
      <c r="AR52" s="894"/>
      <c r="AS52" s="882"/>
      <c r="AT52" s="882"/>
      <c r="AU52" s="882"/>
      <c r="AV52" s="882"/>
      <c r="AW52" s="882"/>
      <c r="AX52" s="882"/>
      <c r="AY52" s="882"/>
      <c r="AZ52" s="882"/>
    </row>
    <row r="53" spans="1:52" ht="15.75" customHeight="1" thickBot="1" x14ac:dyDescent="0.3">
      <c r="B53" s="885">
        <v>1</v>
      </c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54" t="s">
        <v>36</v>
      </c>
      <c r="X53" s="886"/>
      <c r="Y53" s="887"/>
      <c r="Z53" s="886" t="s">
        <v>7</v>
      </c>
      <c r="AA53" s="886"/>
      <c r="AB53" s="887"/>
      <c r="AC53" s="954" t="s">
        <v>8</v>
      </c>
      <c r="AD53" s="886"/>
      <c r="AE53" s="886"/>
      <c r="AF53" s="886"/>
      <c r="AG53" s="886"/>
      <c r="AH53" s="886"/>
      <c r="AI53" s="886"/>
      <c r="AJ53" s="887"/>
      <c r="AK53" s="954" t="s">
        <v>9</v>
      </c>
      <c r="AL53" s="886"/>
      <c r="AM53" s="886"/>
      <c r="AN53" s="886"/>
      <c r="AO53" s="886"/>
      <c r="AP53" s="886"/>
      <c r="AQ53" s="886"/>
      <c r="AR53" s="887"/>
      <c r="AS53" s="954" t="s">
        <v>10</v>
      </c>
      <c r="AT53" s="886"/>
      <c r="AU53" s="886"/>
      <c r="AV53" s="886"/>
      <c r="AW53" s="886"/>
      <c r="AX53" s="886"/>
      <c r="AY53" s="886"/>
      <c r="AZ53" s="886"/>
    </row>
    <row r="54" spans="1:52" ht="15" customHeight="1" x14ac:dyDescent="0.25">
      <c r="B54" s="948"/>
      <c r="C54" s="949"/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949"/>
      <c r="O54" s="949"/>
      <c r="P54" s="949"/>
      <c r="Q54" s="949"/>
      <c r="R54" s="949"/>
      <c r="S54" s="949"/>
      <c r="T54" s="949"/>
      <c r="U54" s="949"/>
      <c r="V54" s="950"/>
      <c r="W54" s="867"/>
      <c r="X54" s="868"/>
      <c r="Y54" s="868"/>
      <c r="Z54" s="951" t="s">
        <v>21</v>
      </c>
      <c r="AA54" s="868"/>
      <c r="AB54" s="952"/>
      <c r="AC54" s="869"/>
      <c r="AD54" s="870"/>
      <c r="AE54" s="870"/>
      <c r="AF54" s="870"/>
      <c r="AG54" s="870"/>
      <c r="AH54" s="870"/>
      <c r="AI54" s="870"/>
      <c r="AJ54" s="871"/>
      <c r="AK54" s="869"/>
      <c r="AL54" s="870"/>
      <c r="AM54" s="870"/>
      <c r="AN54" s="870"/>
      <c r="AO54" s="870"/>
      <c r="AP54" s="870"/>
      <c r="AQ54" s="870"/>
      <c r="AR54" s="871"/>
      <c r="AS54" s="869"/>
      <c r="AT54" s="870"/>
      <c r="AU54" s="870"/>
      <c r="AV54" s="870"/>
      <c r="AW54" s="870"/>
      <c r="AX54" s="870"/>
      <c r="AY54" s="870"/>
      <c r="AZ54" s="872"/>
    </row>
    <row r="55" spans="1:52" ht="15" customHeight="1" x14ac:dyDescent="0.25">
      <c r="B55" s="875"/>
      <c r="C55" s="894"/>
      <c r="D55" s="894"/>
      <c r="E55" s="894"/>
      <c r="F55" s="894"/>
      <c r="G55" s="894"/>
      <c r="H55" s="894"/>
      <c r="I55" s="894"/>
      <c r="J55" s="894"/>
      <c r="K55" s="894"/>
      <c r="L55" s="894"/>
      <c r="M55" s="894"/>
      <c r="N55" s="894"/>
      <c r="O55" s="894"/>
      <c r="P55" s="894"/>
      <c r="Q55" s="894"/>
      <c r="R55" s="894"/>
      <c r="S55" s="894"/>
      <c r="T55" s="894"/>
      <c r="U55" s="894"/>
      <c r="V55" s="873"/>
      <c r="W55" s="895"/>
      <c r="X55" s="874"/>
      <c r="Y55" s="874"/>
      <c r="Z55" s="896" t="s">
        <v>22</v>
      </c>
      <c r="AA55" s="856"/>
      <c r="AB55" s="857"/>
      <c r="AC55" s="873"/>
      <c r="AD55" s="874"/>
      <c r="AE55" s="874"/>
      <c r="AF55" s="874"/>
      <c r="AG55" s="874"/>
      <c r="AH55" s="874"/>
      <c r="AI55" s="874"/>
      <c r="AJ55" s="875"/>
      <c r="AK55" s="873"/>
      <c r="AL55" s="874"/>
      <c r="AM55" s="874"/>
      <c r="AN55" s="874"/>
      <c r="AO55" s="874"/>
      <c r="AP55" s="874"/>
      <c r="AQ55" s="874"/>
      <c r="AR55" s="875"/>
      <c r="AS55" s="873"/>
      <c r="AT55" s="874"/>
      <c r="AU55" s="874"/>
      <c r="AV55" s="874"/>
      <c r="AW55" s="874"/>
      <c r="AX55" s="874"/>
      <c r="AY55" s="874"/>
      <c r="AZ55" s="876"/>
    </row>
    <row r="56" spans="1:52" ht="15.75" thickBot="1" x14ac:dyDescent="0.3">
      <c r="B56" s="948"/>
      <c r="C56" s="949"/>
      <c r="D56" s="949"/>
      <c r="E56" s="949"/>
      <c r="F56" s="949"/>
      <c r="G56" s="949"/>
      <c r="H56" s="949"/>
      <c r="I56" s="949"/>
      <c r="J56" s="949"/>
      <c r="K56" s="949"/>
      <c r="L56" s="949"/>
      <c r="M56" s="949"/>
      <c r="N56" s="949"/>
      <c r="O56" s="949"/>
      <c r="P56" s="949"/>
      <c r="Q56" s="949"/>
      <c r="R56" s="949"/>
      <c r="S56" s="949"/>
      <c r="T56" s="949"/>
      <c r="U56" s="949"/>
      <c r="V56" s="950"/>
      <c r="W56" s="955"/>
      <c r="X56" s="956"/>
      <c r="Y56" s="956"/>
      <c r="Z56" s="957"/>
      <c r="AA56" s="859"/>
      <c r="AB56" s="860"/>
      <c r="AC56" s="861"/>
      <c r="AD56" s="862"/>
      <c r="AE56" s="862"/>
      <c r="AF56" s="862"/>
      <c r="AG56" s="862"/>
      <c r="AH56" s="862"/>
      <c r="AI56" s="862"/>
      <c r="AJ56" s="863"/>
      <c r="AK56" s="861"/>
      <c r="AL56" s="862"/>
      <c r="AM56" s="862"/>
      <c r="AN56" s="862"/>
      <c r="AO56" s="862"/>
      <c r="AP56" s="862"/>
      <c r="AQ56" s="862"/>
      <c r="AR56" s="863"/>
      <c r="AS56" s="861"/>
      <c r="AT56" s="862"/>
      <c r="AU56" s="862"/>
      <c r="AV56" s="862"/>
      <c r="AW56" s="862"/>
      <c r="AX56" s="862"/>
      <c r="AY56" s="862"/>
      <c r="AZ56" s="864"/>
    </row>
    <row r="57" spans="1:52" ht="15.75" customHeight="1" x14ac:dyDescent="0.25"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6"/>
      <c r="P57" s="616"/>
      <c r="Q57" s="615"/>
      <c r="R57" s="615"/>
      <c r="S57" s="615"/>
      <c r="T57" s="615"/>
      <c r="U57" s="615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7"/>
      <c r="AH57" s="618"/>
      <c r="AI57" s="618"/>
      <c r="AJ57" s="618"/>
      <c r="AK57" s="618"/>
      <c r="AL57" s="618"/>
      <c r="AM57" s="618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</row>
    <row r="58" spans="1:52" ht="35.25" customHeight="1" x14ac:dyDescent="0.25">
      <c r="B58" s="1423" t="s">
        <v>905</v>
      </c>
      <c r="C58" s="1423"/>
      <c r="D58" s="1423"/>
      <c r="E58" s="1423"/>
      <c r="F58" s="1423"/>
      <c r="G58" s="1423"/>
      <c r="H58" s="1423"/>
      <c r="I58" s="1423"/>
      <c r="J58" s="1423"/>
      <c r="K58" s="1423"/>
      <c r="L58" s="1423"/>
      <c r="M58" s="1423"/>
      <c r="N58" s="1423"/>
      <c r="O58" s="1423"/>
      <c r="P58" s="1423"/>
      <c r="Q58" s="1423"/>
      <c r="R58" s="1423"/>
      <c r="S58" s="1423"/>
      <c r="T58" s="1423"/>
      <c r="U58" s="1423"/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1423"/>
      <c r="AJ58" s="1423"/>
      <c r="AK58" s="1423"/>
      <c r="AL58" s="1423"/>
      <c r="AM58" s="1423"/>
      <c r="AN58" s="1423"/>
      <c r="AO58" s="1423"/>
      <c r="AP58" s="1423"/>
      <c r="AQ58" s="1423"/>
      <c r="AR58" s="1423"/>
      <c r="AS58" s="1423"/>
      <c r="AT58" s="1423"/>
      <c r="AU58" s="1423"/>
      <c r="AV58" s="1423"/>
      <c r="AW58" s="1423"/>
      <c r="AX58" s="1423"/>
      <c r="AY58" s="1423"/>
      <c r="AZ58" s="1423"/>
    </row>
    <row r="60" spans="1:52" ht="15.75" customHeight="1" x14ac:dyDescent="0.25">
      <c r="A60" s="45"/>
      <c r="B60" s="877" t="s">
        <v>535</v>
      </c>
      <c r="C60" s="877"/>
      <c r="D60" s="877"/>
      <c r="E60" s="877"/>
      <c r="F60" s="877"/>
      <c r="G60" s="877"/>
      <c r="H60" s="877"/>
      <c r="I60" s="877"/>
      <c r="J60" s="877"/>
      <c r="K60" s="877"/>
      <c r="L60" s="877"/>
      <c r="M60" s="877"/>
      <c r="N60" s="877"/>
      <c r="O60" s="877"/>
      <c r="P60" s="877"/>
      <c r="Q60" s="877"/>
      <c r="R60" s="877"/>
      <c r="S60" s="877"/>
      <c r="T60" s="877"/>
      <c r="U60" s="877"/>
      <c r="V60" s="877"/>
      <c r="W60" s="877"/>
      <c r="X60" s="877"/>
      <c r="Y60" s="877"/>
      <c r="Z60" s="877"/>
      <c r="AA60" s="877"/>
      <c r="AB60" s="877"/>
      <c r="AC60" s="877"/>
      <c r="AD60" s="877"/>
      <c r="AE60" s="877"/>
      <c r="AF60" s="877"/>
      <c r="AG60" s="877"/>
      <c r="AH60" s="877"/>
      <c r="AI60" s="877"/>
      <c r="AJ60" s="877"/>
      <c r="AK60" s="877"/>
      <c r="AL60" s="877"/>
      <c r="AM60" s="877"/>
      <c r="AN60" s="877"/>
      <c r="AO60" s="877"/>
      <c r="AP60" s="877"/>
      <c r="AQ60" s="877"/>
      <c r="AR60" s="877"/>
      <c r="AS60" s="877"/>
      <c r="AT60" s="877"/>
      <c r="AU60" s="877"/>
      <c r="AV60" s="877"/>
      <c r="AW60" s="877"/>
      <c r="AX60" s="877"/>
      <c r="AY60" s="877"/>
      <c r="AZ60" s="877"/>
    </row>
    <row r="61" spans="1:52" x14ac:dyDescent="0.25">
      <c r="A61" s="45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</row>
    <row r="62" spans="1:52" ht="15" customHeight="1" x14ac:dyDescent="0.25">
      <c r="A62" s="45"/>
      <c r="B62" s="878" t="s">
        <v>2</v>
      </c>
      <c r="C62" s="878"/>
      <c r="D62" s="878"/>
      <c r="E62" s="878"/>
      <c r="F62" s="878"/>
      <c r="G62" s="878"/>
      <c r="H62" s="878"/>
      <c r="I62" s="878"/>
      <c r="J62" s="878"/>
      <c r="K62" s="878"/>
      <c r="L62" s="878"/>
      <c r="M62" s="878"/>
      <c r="N62" s="878"/>
      <c r="O62" s="878"/>
      <c r="P62" s="878"/>
      <c r="Q62" s="878"/>
      <c r="R62" s="878"/>
      <c r="S62" s="878"/>
      <c r="T62" s="878"/>
      <c r="U62" s="878"/>
      <c r="V62" s="878"/>
      <c r="W62" s="878"/>
      <c r="X62" s="878"/>
      <c r="Y62" s="879"/>
      <c r="Z62" s="878" t="s">
        <v>33</v>
      </c>
      <c r="AA62" s="878"/>
      <c r="AB62" s="879"/>
      <c r="AC62" s="873" t="s">
        <v>99</v>
      </c>
      <c r="AD62" s="874"/>
      <c r="AE62" s="874"/>
      <c r="AF62" s="874"/>
      <c r="AG62" s="874"/>
      <c r="AH62" s="874"/>
      <c r="AI62" s="874"/>
      <c r="AJ62" s="874"/>
      <c r="AK62" s="874"/>
      <c r="AL62" s="874"/>
      <c r="AM62" s="874"/>
      <c r="AN62" s="874"/>
      <c r="AO62" s="874"/>
      <c r="AP62" s="874"/>
      <c r="AQ62" s="874"/>
      <c r="AR62" s="874"/>
      <c r="AS62" s="874"/>
      <c r="AT62" s="874"/>
      <c r="AU62" s="874"/>
      <c r="AV62" s="874"/>
      <c r="AW62" s="874"/>
      <c r="AX62" s="874"/>
      <c r="AY62" s="874"/>
      <c r="AZ62" s="874"/>
    </row>
    <row r="63" spans="1:52" ht="15.75" customHeight="1" x14ac:dyDescent="0.25">
      <c r="A63" s="45"/>
      <c r="B63" s="880"/>
      <c r="C63" s="880"/>
      <c r="D63" s="880"/>
      <c r="E63" s="880"/>
      <c r="F63" s="880"/>
      <c r="G63" s="880"/>
      <c r="H63" s="880"/>
      <c r="I63" s="880"/>
      <c r="J63" s="880"/>
      <c r="K63" s="880"/>
      <c r="L63" s="880"/>
      <c r="M63" s="880"/>
      <c r="N63" s="880"/>
      <c r="O63" s="880"/>
      <c r="P63" s="880"/>
      <c r="Q63" s="880"/>
      <c r="R63" s="880"/>
      <c r="S63" s="880"/>
      <c r="T63" s="880"/>
      <c r="U63" s="880"/>
      <c r="V63" s="880"/>
      <c r="W63" s="880"/>
      <c r="X63" s="880"/>
      <c r="Y63" s="881"/>
      <c r="Z63" s="880"/>
      <c r="AA63" s="880"/>
      <c r="AB63" s="881"/>
      <c r="AC63" s="897" t="s">
        <v>271</v>
      </c>
      <c r="AD63" s="878"/>
      <c r="AE63" s="878"/>
      <c r="AF63" s="878"/>
      <c r="AG63" s="878"/>
      <c r="AH63" s="878"/>
      <c r="AI63" s="878"/>
      <c r="AJ63" s="879"/>
      <c r="AK63" s="894" t="s">
        <v>6</v>
      </c>
      <c r="AL63" s="894"/>
      <c r="AM63" s="894"/>
      <c r="AN63" s="894"/>
      <c r="AO63" s="894"/>
      <c r="AP63" s="894"/>
      <c r="AQ63" s="894"/>
      <c r="AR63" s="894"/>
      <c r="AS63" s="878" t="s">
        <v>35</v>
      </c>
      <c r="AT63" s="878"/>
      <c r="AU63" s="878"/>
      <c r="AV63" s="878"/>
      <c r="AW63" s="878"/>
      <c r="AX63" s="878"/>
      <c r="AY63" s="878"/>
      <c r="AZ63" s="878"/>
    </row>
    <row r="64" spans="1:52" ht="26.25" customHeight="1" x14ac:dyDescent="0.25">
      <c r="A64" s="45"/>
      <c r="B64" s="882"/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3"/>
      <c r="Z64" s="882"/>
      <c r="AA64" s="882"/>
      <c r="AB64" s="883"/>
      <c r="AC64" s="899"/>
      <c r="AD64" s="882"/>
      <c r="AE64" s="882"/>
      <c r="AF64" s="882"/>
      <c r="AG64" s="882"/>
      <c r="AH64" s="882"/>
      <c r="AI64" s="882"/>
      <c r="AJ64" s="883"/>
      <c r="AK64" s="894"/>
      <c r="AL64" s="894"/>
      <c r="AM64" s="894"/>
      <c r="AN64" s="894"/>
      <c r="AO64" s="894"/>
      <c r="AP64" s="894"/>
      <c r="AQ64" s="894"/>
      <c r="AR64" s="894"/>
      <c r="AS64" s="882"/>
      <c r="AT64" s="882"/>
      <c r="AU64" s="882"/>
      <c r="AV64" s="882"/>
      <c r="AW64" s="882"/>
      <c r="AX64" s="882"/>
      <c r="AY64" s="882"/>
      <c r="AZ64" s="882"/>
    </row>
    <row r="65" spans="1:52" ht="15.75" thickBot="1" x14ac:dyDescent="0.3">
      <c r="A65" s="45"/>
      <c r="B65" s="884">
        <v>1</v>
      </c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  <c r="N65" s="884"/>
      <c r="O65" s="884"/>
      <c r="P65" s="884"/>
      <c r="Q65" s="884"/>
      <c r="R65" s="884"/>
      <c r="S65" s="884"/>
      <c r="T65" s="884"/>
      <c r="U65" s="884"/>
      <c r="V65" s="884"/>
      <c r="W65" s="884"/>
      <c r="X65" s="884"/>
      <c r="Y65" s="885"/>
      <c r="Z65" s="886" t="s">
        <v>7</v>
      </c>
      <c r="AA65" s="886"/>
      <c r="AB65" s="887"/>
      <c r="AC65" s="888" t="s">
        <v>8</v>
      </c>
      <c r="AD65" s="889"/>
      <c r="AE65" s="889"/>
      <c r="AF65" s="889"/>
      <c r="AG65" s="889"/>
      <c r="AH65" s="889"/>
      <c r="AI65" s="889"/>
      <c r="AJ65" s="890"/>
      <c r="AK65" s="888" t="s">
        <v>9</v>
      </c>
      <c r="AL65" s="889"/>
      <c r="AM65" s="889"/>
      <c r="AN65" s="889"/>
      <c r="AO65" s="889"/>
      <c r="AP65" s="889"/>
      <c r="AQ65" s="889"/>
      <c r="AR65" s="890"/>
      <c r="AS65" s="888" t="s">
        <v>10</v>
      </c>
      <c r="AT65" s="889"/>
      <c r="AU65" s="889"/>
      <c r="AV65" s="889"/>
      <c r="AW65" s="889"/>
      <c r="AX65" s="889"/>
      <c r="AY65" s="889"/>
      <c r="AZ65" s="889"/>
    </row>
    <row r="66" spans="1:52" ht="32.25" customHeight="1" x14ac:dyDescent="0.25">
      <c r="A66" s="45"/>
      <c r="B66" s="865" t="s">
        <v>771</v>
      </c>
      <c r="C66" s="865"/>
      <c r="D66" s="865"/>
      <c r="E66" s="865"/>
      <c r="F66" s="865"/>
      <c r="G66" s="865"/>
      <c r="H66" s="865"/>
      <c r="I66" s="865"/>
      <c r="J66" s="865"/>
      <c r="K66" s="865"/>
      <c r="L66" s="865"/>
      <c r="M66" s="865"/>
      <c r="N66" s="865"/>
      <c r="O66" s="865"/>
      <c r="P66" s="865"/>
      <c r="Q66" s="865"/>
      <c r="R66" s="865"/>
      <c r="S66" s="865"/>
      <c r="T66" s="865"/>
      <c r="U66" s="865"/>
      <c r="V66" s="865"/>
      <c r="W66" s="865"/>
      <c r="X66" s="865"/>
      <c r="Y66" s="866"/>
      <c r="Z66" s="867" t="s">
        <v>21</v>
      </c>
      <c r="AA66" s="868"/>
      <c r="AB66" s="868"/>
      <c r="AC66" s="869"/>
      <c r="AD66" s="870"/>
      <c r="AE66" s="870"/>
      <c r="AF66" s="870"/>
      <c r="AG66" s="870"/>
      <c r="AH66" s="870"/>
      <c r="AI66" s="870"/>
      <c r="AJ66" s="871"/>
      <c r="AK66" s="869"/>
      <c r="AL66" s="870"/>
      <c r="AM66" s="870"/>
      <c r="AN66" s="870"/>
      <c r="AO66" s="870"/>
      <c r="AP66" s="870"/>
      <c r="AQ66" s="870"/>
      <c r="AR66" s="871"/>
      <c r="AS66" s="869"/>
      <c r="AT66" s="870"/>
      <c r="AU66" s="870"/>
      <c r="AV66" s="870"/>
      <c r="AW66" s="870"/>
      <c r="AX66" s="870"/>
      <c r="AY66" s="870"/>
      <c r="AZ66" s="872"/>
    </row>
    <row r="67" spans="1:52" ht="15" customHeight="1" x14ac:dyDescent="0.25">
      <c r="A67" s="45"/>
      <c r="B67" s="853" t="s">
        <v>765</v>
      </c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4"/>
      <c r="Z67" s="855" t="s">
        <v>22</v>
      </c>
      <c r="AA67" s="856"/>
      <c r="AB67" s="857"/>
      <c r="AC67" s="873"/>
      <c r="AD67" s="874"/>
      <c r="AE67" s="874"/>
      <c r="AF67" s="874"/>
      <c r="AG67" s="874"/>
      <c r="AH67" s="874"/>
      <c r="AI67" s="874"/>
      <c r="AJ67" s="875"/>
      <c r="AK67" s="873"/>
      <c r="AL67" s="874"/>
      <c r="AM67" s="874"/>
      <c r="AN67" s="874"/>
      <c r="AO67" s="874"/>
      <c r="AP67" s="874"/>
      <c r="AQ67" s="874"/>
      <c r="AR67" s="875"/>
      <c r="AS67" s="873"/>
      <c r="AT67" s="874"/>
      <c r="AU67" s="874"/>
      <c r="AV67" s="874"/>
      <c r="AW67" s="874"/>
      <c r="AX67" s="874"/>
      <c r="AY67" s="874"/>
      <c r="AZ67" s="876"/>
    </row>
    <row r="68" spans="1:52" ht="15" customHeight="1" x14ac:dyDescent="0.25">
      <c r="A68" s="45"/>
      <c r="B68" s="853" t="s">
        <v>766</v>
      </c>
      <c r="C68" s="853"/>
      <c r="D68" s="853"/>
      <c r="E68" s="853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3"/>
      <c r="Q68" s="853"/>
      <c r="R68" s="853"/>
      <c r="S68" s="853"/>
      <c r="T68" s="853"/>
      <c r="U68" s="853"/>
      <c r="V68" s="853"/>
      <c r="W68" s="853"/>
      <c r="X68" s="853"/>
      <c r="Y68" s="854"/>
      <c r="Z68" s="855" t="s">
        <v>23</v>
      </c>
      <c r="AA68" s="856"/>
      <c r="AB68" s="857"/>
      <c r="AC68" s="594"/>
      <c r="AD68" s="593"/>
      <c r="AE68" s="593"/>
      <c r="AF68" s="593"/>
      <c r="AG68" s="593"/>
      <c r="AH68" s="593"/>
      <c r="AI68" s="593"/>
      <c r="AJ68" s="595"/>
      <c r="AK68" s="594"/>
      <c r="AL68" s="593"/>
      <c r="AM68" s="593"/>
      <c r="AN68" s="593"/>
      <c r="AO68" s="593"/>
      <c r="AP68" s="593"/>
      <c r="AQ68" s="593"/>
      <c r="AR68" s="595"/>
      <c r="AS68" s="594"/>
      <c r="AT68" s="593"/>
      <c r="AU68" s="593"/>
      <c r="AV68" s="593"/>
      <c r="AW68" s="593"/>
      <c r="AX68" s="593"/>
      <c r="AY68" s="593"/>
      <c r="AZ68" s="597"/>
    </row>
    <row r="69" spans="1:52" ht="15" customHeight="1" x14ac:dyDescent="0.25">
      <c r="A69" s="45"/>
      <c r="B69" s="853" t="s">
        <v>767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4"/>
      <c r="Z69" s="832" t="s">
        <v>460</v>
      </c>
      <c r="AA69" s="833"/>
      <c r="AB69" s="834"/>
      <c r="AC69" s="594"/>
      <c r="AD69" s="593"/>
      <c r="AE69" s="593"/>
      <c r="AF69" s="593"/>
      <c r="AG69" s="593"/>
      <c r="AH69" s="593"/>
      <c r="AI69" s="593"/>
      <c r="AJ69" s="595"/>
      <c r="AK69" s="594"/>
      <c r="AL69" s="593"/>
      <c r="AM69" s="593"/>
      <c r="AN69" s="593"/>
      <c r="AO69" s="593"/>
      <c r="AP69" s="593"/>
      <c r="AQ69" s="593"/>
      <c r="AR69" s="595"/>
      <c r="AS69" s="594"/>
      <c r="AT69" s="593"/>
      <c r="AU69" s="593"/>
      <c r="AV69" s="593"/>
      <c r="AW69" s="593"/>
      <c r="AX69" s="593"/>
      <c r="AY69" s="593"/>
      <c r="AZ69" s="597"/>
    </row>
    <row r="70" spans="1:52" ht="15.75" customHeight="1" thickBot="1" x14ac:dyDescent="0.3">
      <c r="A70" s="45"/>
      <c r="B70" s="853" t="s">
        <v>768</v>
      </c>
      <c r="C70" s="853"/>
      <c r="D70" s="853"/>
      <c r="E70" s="853"/>
      <c r="F70" s="853"/>
      <c r="G70" s="853"/>
      <c r="H70" s="853"/>
      <c r="I70" s="853"/>
      <c r="J70" s="853"/>
      <c r="K70" s="853"/>
      <c r="L70" s="853"/>
      <c r="M70" s="853"/>
      <c r="N70" s="853"/>
      <c r="O70" s="853"/>
      <c r="P70" s="853"/>
      <c r="Q70" s="853"/>
      <c r="R70" s="853"/>
      <c r="S70" s="853"/>
      <c r="T70" s="853"/>
      <c r="U70" s="853"/>
      <c r="V70" s="853"/>
      <c r="W70" s="853"/>
      <c r="X70" s="853"/>
      <c r="Y70" s="854"/>
      <c r="Z70" s="858" t="s">
        <v>461</v>
      </c>
      <c r="AA70" s="859"/>
      <c r="AB70" s="860"/>
      <c r="AC70" s="861"/>
      <c r="AD70" s="862"/>
      <c r="AE70" s="862"/>
      <c r="AF70" s="862"/>
      <c r="AG70" s="862"/>
      <c r="AH70" s="862"/>
      <c r="AI70" s="862"/>
      <c r="AJ70" s="863"/>
      <c r="AK70" s="861"/>
      <c r="AL70" s="862"/>
      <c r="AM70" s="862"/>
      <c r="AN70" s="862"/>
      <c r="AO70" s="862"/>
      <c r="AP70" s="862"/>
      <c r="AQ70" s="862"/>
      <c r="AR70" s="863"/>
      <c r="AS70" s="861"/>
      <c r="AT70" s="862"/>
      <c r="AU70" s="862"/>
      <c r="AV70" s="862"/>
      <c r="AW70" s="862"/>
      <c r="AX70" s="862"/>
      <c r="AY70" s="862"/>
      <c r="AZ70" s="864"/>
    </row>
    <row r="71" spans="1:52" ht="15" customHeight="1" x14ac:dyDescent="0.25">
      <c r="A71" s="45"/>
      <c r="B71" s="824"/>
      <c r="C71" s="835"/>
      <c r="D71" s="835"/>
      <c r="E71" s="835"/>
      <c r="F71" s="835"/>
      <c r="G71" s="835"/>
      <c r="H71" s="835"/>
      <c r="I71" s="835"/>
      <c r="J71" s="835"/>
      <c r="K71" s="835"/>
      <c r="L71" s="835"/>
      <c r="M71" s="835"/>
      <c r="N71" s="835"/>
      <c r="O71" s="835"/>
      <c r="P71" s="835"/>
      <c r="Q71" s="835"/>
      <c r="R71" s="835"/>
      <c r="S71" s="835"/>
      <c r="T71" s="835"/>
      <c r="U71" s="835"/>
      <c r="V71" s="835"/>
      <c r="W71" s="835"/>
      <c r="X71" s="835"/>
      <c r="Y71" s="835"/>
      <c r="Z71" s="835"/>
      <c r="AA71" s="835"/>
      <c r="AB71" s="835"/>
      <c r="AC71" s="835"/>
      <c r="AD71" s="835"/>
      <c r="AE71" s="835"/>
      <c r="AF71" s="835"/>
      <c r="AG71" s="835"/>
      <c r="AH71" s="835"/>
      <c r="AI71" s="835"/>
      <c r="AJ71" s="835"/>
      <c r="AK71" s="835"/>
      <c r="AL71" s="835"/>
      <c r="AM71" s="835"/>
      <c r="AN71" s="835"/>
      <c r="AO71" s="835"/>
      <c r="AP71" s="835"/>
      <c r="AQ71" s="835"/>
      <c r="AR71" s="835"/>
      <c r="AS71" s="835"/>
      <c r="AT71" s="835"/>
      <c r="AU71" s="835"/>
      <c r="AV71" s="835"/>
      <c r="AW71" s="835"/>
      <c r="AX71" s="835"/>
      <c r="AY71" s="835"/>
      <c r="AZ71" s="835"/>
    </row>
    <row r="72" spans="1:52" ht="35.25" customHeight="1" x14ac:dyDescent="0.25">
      <c r="A72" s="45"/>
      <c r="B72" s="1309" t="s">
        <v>904</v>
      </c>
      <c r="C72" s="1309"/>
      <c r="D72" s="1309"/>
      <c r="E72" s="1309"/>
      <c r="F72" s="1309"/>
      <c r="G72" s="1309"/>
      <c r="H72" s="1309"/>
      <c r="I72" s="1309"/>
      <c r="J72" s="1309"/>
      <c r="K72" s="1309"/>
      <c r="L72" s="1309"/>
      <c r="M72" s="1309"/>
      <c r="N72" s="1309"/>
      <c r="O72" s="1309"/>
      <c r="P72" s="1309"/>
      <c r="Q72" s="1309"/>
      <c r="R72" s="1309"/>
      <c r="S72" s="1309"/>
      <c r="T72" s="1309"/>
      <c r="U72" s="1309"/>
      <c r="V72" s="1309"/>
      <c r="W72" s="1309"/>
      <c r="X72" s="1309"/>
      <c r="Y72" s="1309"/>
      <c r="Z72" s="1309"/>
      <c r="AA72" s="1309"/>
      <c r="AB72" s="1309"/>
      <c r="AC72" s="1309"/>
      <c r="AD72" s="1309"/>
      <c r="AE72" s="1309"/>
      <c r="AF72" s="1309"/>
      <c r="AG72" s="1309"/>
      <c r="AH72" s="1309"/>
      <c r="AI72" s="1309"/>
      <c r="AJ72" s="1309"/>
      <c r="AK72" s="1309"/>
      <c r="AL72" s="1309"/>
      <c r="AM72" s="1309"/>
      <c r="AN72" s="1309"/>
      <c r="AO72" s="1309"/>
      <c r="AP72" s="1309"/>
      <c r="AQ72" s="1309"/>
      <c r="AR72" s="1309"/>
      <c r="AS72" s="1309"/>
      <c r="AT72" s="1309"/>
      <c r="AU72" s="1309"/>
      <c r="AV72" s="1309"/>
      <c r="AW72" s="1309"/>
      <c r="AX72" s="1309"/>
      <c r="AY72" s="1309"/>
      <c r="AZ72" s="1309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9" customWidth="1"/>
    <col min="2" max="7" width="2.28515625" style="289" customWidth="1"/>
    <col min="8" max="9" width="3.140625" style="289" customWidth="1"/>
    <col min="10" max="13" width="2.7109375" style="289" customWidth="1"/>
    <col min="14" max="16" width="2.85546875" style="289" customWidth="1"/>
    <col min="17" max="20" width="2.28515625" style="289" customWidth="1"/>
    <col min="21" max="23" width="3.28515625" style="289" customWidth="1"/>
    <col min="24" max="24" width="2" style="289" customWidth="1"/>
    <col min="25" max="25" width="3.85546875" style="289" customWidth="1"/>
    <col min="26" max="26" width="2" style="289" customWidth="1"/>
    <col min="27" max="28" width="2.85546875" style="289" customWidth="1"/>
    <col min="29" max="29" width="3.7109375" style="289" customWidth="1"/>
    <col min="30" max="33" width="2.28515625" style="289" customWidth="1"/>
    <col min="34" max="35" width="3.28515625" style="289" customWidth="1"/>
    <col min="36" max="36" width="2.5703125" style="289" customWidth="1"/>
    <col min="37" max="38" width="2" style="289" customWidth="1"/>
    <col min="39" max="39" width="2.85546875" style="289" customWidth="1"/>
    <col min="40" max="42" width="2.7109375" style="289" customWidth="1"/>
    <col min="43" max="46" width="2.28515625" style="289" customWidth="1"/>
    <col min="47" max="49" width="3.28515625" style="289" customWidth="1"/>
    <col min="50" max="51" width="2" style="289" customWidth="1"/>
    <col min="52" max="52" width="2.42578125" style="289" customWidth="1"/>
    <col min="53" max="53" width="2.5703125" style="289" customWidth="1"/>
    <col min="54" max="54" width="2.28515625" style="88" customWidth="1"/>
    <col min="55" max="16384" width="0.85546875" style="40"/>
  </cols>
  <sheetData>
    <row r="1" spans="1:56" ht="30" customHeight="1" x14ac:dyDescent="0.25">
      <c r="A1" s="1424" t="s">
        <v>642</v>
      </c>
      <c r="B1" s="1424"/>
      <c r="C1" s="1424"/>
      <c r="D1" s="1424"/>
      <c r="E1" s="1424"/>
      <c r="F1" s="1424"/>
      <c r="G1" s="1424"/>
      <c r="H1" s="1424"/>
      <c r="I1" s="1424"/>
      <c r="J1" s="1424"/>
      <c r="K1" s="1424"/>
      <c r="L1" s="1424"/>
      <c r="M1" s="1424"/>
      <c r="N1" s="1424"/>
      <c r="O1" s="1424"/>
      <c r="P1" s="1424"/>
      <c r="Q1" s="1424"/>
      <c r="R1" s="1424"/>
      <c r="S1" s="1424"/>
      <c r="T1" s="1424"/>
      <c r="U1" s="1424"/>
      <c r="V1" s="1424"/>
      <c r="W1" s="1424"/>
      <c r="X1" s="1424"/>
      <c r="Y1" s="1424"/>
      <c r="Z1" s="1424"/>
      <c r="AA1" s="1424"/>
      <c r="AB1" s="1424"/>
      <c r="AC1" s="1424"/>
      <c r="AD1" s="1424"/>
      <c r="AE1" s="1424"/>
      <c r="AF1" s="1424"/>
      <c r="AG1" s="1424"/>
      <c r="AH1" s="1424"/>
      <c r="AI1" s="1424"/>
      <c r="AJ1" s="1424"/>
      <c r="AK1" s="1424"/>
      <c r="AL1" s="1424"/>
      <c r="AM1" s="1424"/>
      <c r="AN1" s="1424"/>
      <c r="AO1" s="1424"/>
      <c r="AP1" s="1424"/>
      <c r="AQ1" s="1424"/>
      <c r="AR1" s="1424"/>
      <c r="AS1" s="1424"/>
      <c r="AT1" s="1424"/>
      <c r="AU1" s="1424"/>
      <c r="AV1" s="1424"/>
      <c r="AW1" s="1424"/>
      <c r="AX1" s="1424"/>
      <c r="AY1" s="1424"/>
      <c r="AZ1" s="1424"/>
    </row>
    <row r="2" spans="1:56" s="24" customFormat="1" ht="1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837" t="s">
        <v>462</v>
      </c>
      <c r="AW2" s="838"/>
      <c r="AX2" s="838"/>
      <c r="AY2" s="838"/>
      <c r="AZ2" s="839"/>
      <c r="BA2" s="225"/>
      <c r="BB2" s="88"/>
      <c r="BC2" s="40"/>
      <c r="BD2" s="40"/>
    </row>
    <row r="3" spans="1:56" s="26" customFormat="1" ht="15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27"/>
      <c r="AJ3" s="427"/>
      <c r="AK3" s="427"/>
      <c r="AL3" s="427"/>
      <c r="AM3" s="427"/>
      <c r="AN3" s="427"/>
      <c r="AO3" s="427"/>
      <c r="AP3" s="427"/>
      <c r="AQ3" s="348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289"/>
      <c r="BB3" s="85"/>
      <c r="BC3" s="4"/>
      <c r="BD3" s="4"/>
    </row>
    <row r="4" spans="1:56" s="24" customFormat="1" ht="12.7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826" t="s">
        <v>465</v>
      </c>
      <c r="AR4" s="985"/>
      <c r="AS4" s="985"/>
      <c r="AT4" s="985"/>
      <c r="AU4" s="986"/>
      <c r="AV4" s="841"/>
      <c r="AW4" s="838"/>
      <c r="AX4" s="838"/>
      <c r="AY4" s="838"/>
      <c r="AZ4" s="842"/>
      <c r="BA4" s="226"/>
      <c r="BB4" s="88"/>
      <c r="BC4" s="40"/>
      <c r="BD4" s="40"/>
    </row>
    <row r="5" spans="1:56" s="24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85"/>
      <c r="AR5" s="985"/>
      <c r="AS5" s="985"/>
      <c r="AT5" s="985"/>
      <c r="AU5" s="986"/>
      <c r="AV5" s="424"/>
      <c r="AW5" s="425"/>
      <c r="AX5" s="425"/>
      <c r="AY5" s="425"/>
      <c r="AZ5" s="426"/>
      <c r="BA5" s="75"/>
      <c r="BB5" s="88"/>
      <c r="BC5" s="40"/>
      <c r="BD5" s="40"/>
    </row>
    <row r="6" spans="1:56" s="24" customFormat="1" ht="1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  <c r="BA6" s="398"/>
      <c r="BB6" s="88"/>
      <c r="BC6" s="40"/>
      <c r="BD6" s="40"/>
    </row>
    <row r="7" spans="1:56" s="26" customFormat="1" ht="15" customHeight="1" x14ac:dyDescent="0.2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75"/>
      <c r="BB7" s="85"/>
      <c r="BC7" s="4"/>
      <c r="BD7" s="4"/>
    </row>
    <row r="8" spans="1:56" s="26" customFormat="1" ht="15" customHeight="1" x14ac:dyDescent="0.2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5"/>
      <c r="BB8" s="85"/>
      <c r="BC8" s="4"/>
      <c r="BD8" s="4"/>
    </row>
    <row r="9" spans="1:56" s="26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75"/>
      <c r="BB9" s="85"/>
      <c r="BC9" s="4"/>
      <c r="BD9" s="4"/>
    </row>
    <row r="10" spans="1:56" s="26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5"/>
      <c r="BB10" s="85"/>
      <c r="BC10" s="4"/>
      <c r="BD10" s="4"/>
    </row>
    <row r="11" spans="1:56" s="24" customFormat="1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88"/>
      <c r="BC11" s="40"/>
      <c r="BD11" s="40"/>
    </row>
    <row r="12" spans="1:56" s="27" customFormat="1" x14ac:dyDescent="0.25">
      <c r="A12" s="230"/>
      <c r="B12" s="1334" t="s">
        <v>641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399"/>
      <c r="AU12" s="399"/>
      <c r="AV12" s="399"/>
      <c r="AW12" s="399"/>
      <c r="AX12" s="399"/>
      <c r="AY12" s="399"/>
      <c r="AZ12" s="399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5"/>
      <c r="Z14" s="779" t="s">
        <v>33</v>
      </c>
      <c r="AA14" s="752"/>
      <c r="AB14" s="765"/>
      <c r="AC14" s="781" t="s">
        <v>99</v>
      </c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  <c r="BA14" s="230"/>
      <c r="BB14" s="91"/>
      <c r="BC14" s="8"/>
      <c r="BD14" s="8"/>
    </row>
    <row r="15" spans="1:56" s="27" customFormat="1" ht="21" customHeight="1" x14ac:dyDescent="0.25">
      <c r="A15" s="230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1"/>
      <c r="Z15" s="806"/>
      <c r="AA15" s="740"/>
      <c r="AB15" s="741"/>
      <c r="AC15" s="779" t="s">
        <v>271</v>
      </c>
      <c r="AD15" s="752"/>
      <c r="AE15" s="752"/>
      <c r="AF15" s="752"/>
      <c r="AG15" s="752"/>
      <c r="AH15" s="752"/>
      <c r="AI15" s="752"/>
      <c r="AJ15" s="765"/>
      <c r="AK15" s="729" t="s">
        <v>6</v>
      </c>
      <c r="AL15" s="729"/>
      <c r="AM15" s="729"/>
      <c r="AN15" s="729"/>
      <c r="AO15" s="729"/>
      <c r="AP15" s="729"/>
      <c r="AQ15" s="729"/>
      <c r="AR15" s="729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230"/>
      <c r="BB15" s="91"/>
      <c r="BC15" s="8"/>
      <c r="BD15" s="8"/>
    </row>
    <row r="16" spans="1:56" s="27" customFormat="1" ht="24.95" customHeight="1" x14ac:dyDescent="0.25">
      <c r="A16" s="230"/>
      <c r="B16" s="766"/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7"/>
      <c r="Z16" s="780"/>
      <c r="AA16" s="766"/>
      <c r="AB16" s="767"/>
      <c r="AC16" s="780"/>
      <c r="AD16" s="766"/>
      <c r="AE16" s="766"/>
      <c r="AF16" s="766"/>
      <c r="AG16" s="766"/>
      <c r="AH16" s="766"/>
      <c r="AI16" s="766"/>
      <c r="AJ16" s="767"/>
      <c r="AK16" s="729"/>
      <c r="AL16" s="729"/>
      <c r="AM16" s="729"/>
      <c r="AN16" s="729"/>
      <c r="AO16" s="729"/>
      <c r="AP16" s="729"/>
      <c r="AQ16" s="729"/>
      <c r="AR16" s="729"/>
      <c r="AS16" s="766"/>
      <c r="AT16" s="766"/>
      <c r="AU16" s="766"/>
      <c r="AV16" s="766"/>
      <c r="AW16" s="766"/>
      <c r="AX16" s="766"/>
      <c r="AY16" s="766"/>
      <c r="AZ16" s="766"/>
      <c r="BA16" s="230"/>
      <c r="BB16" s="91"/>
      <c r="BC16" s="8"/>
      <c r="BD16" s="8"/>
    </row>
    <row r="17" spans="1:54" s="357" customFormat="1" ht="11.25" customHeight="1" thickBot="1" x14ac:dyDescent="0.3">
      <c r="A17" s="368"/>
      <c r="B17" s="1037">
        <v>1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8"/>
      <c r="Z17" s="1036" t="s">
        <v>36</v>
      </c>
      <c r="AA17" s="1037"/>
      <c r="AB17" s="1038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  <c r="BA17" s="368"/>
      <c r="BB17" s="356"/>
    </row>
    <row r="18" spans="1:54" s="10" customFormat="1" ht="29.25" customHeight="1" x14ac:dyDescent="0.2">
      <c r="A18" s="378"/>
      <c r="B18" s="1360" t="s">
        <v>281</v>
      </c>
      <c r="C18" s="1360"/>
      <c r="D18" s="1360"/>
      <c r="E18" s="1360"/>
      <c r="F18" s="1360"/>
      <c r="G18" s="1360"/>
      <c r="H18" s="1360"/>
      <c r="I18" s="1360"/>
      <c r="J18" s="1360"/>
      <c r="K18" s="1360"/>
      <c r="L18" s="1360"/>
      <c r="M18" s="1360"/>
      <c r="N18" s="1360"/>
      <c r="O18" s="1360"/>
      <c r="P18" s="1360"/>
      <c r="Q18" s="1360"/>
      <c r="R18" s="1360"/>
      <c r="S18" s="1360"/>
      <c r="T18" s="1360"/>
      <c r="U18" s="1360"/>
      <c r="V18" s="1360"/>
      <c r="W18" s="1360"/>
      <c r="X18" s="1360"/>
      <c r="Y18" s="1361"/>
      <c r="Z18" s="1149" t="s">
        <v>119</v>
      </c>
      <c r="AA18" s="1150"/>
      <c r="AB18" s="1151"/>
      <c r="AC18" s="770"/>
      <c r="AD18" s="770"/>
      <c r="AE18" s="770"/>
      <c r="AF18" s="770"/>
      <c r="AG18" s="770"/>
      <c r="AH18" s="770"/>
      <c r="AI18" s="770"/>
      <c r="AJ18" s="770"/>
      <c r="AK18" s="770"/>
      <c r="AL18" s="770"/>
      <c r="AM18" s="770"/>
      <c r="AN18" s="770"/>
      <c r="AO18" s="770"/>
      <c r="AP18" s="770"/>
      <c r="AQ18" s="770"/>
      <c r="AR18" s="770"/>
      <c r="AS18" s="770"/>
      <c r="AT18" s="770"/>
      <c r="AU18" s="770"/>
      <c r="AV18" s="770"/>
      <c r="AW18" s="770"/>
      <c r="AX18" s="770"/>
      <c r="AY18" s="770"/>
      <c r="AZ18" s="771"/>
      <c r="BA18" s="378"/>
      <c r="BB18" s="89"/>
    </row>
    <row r="19" spans="1:54" s="10" customFormat="1" ht="18" customHeight="1" x14ac:dyDescent="0.2">
      <c r="A19" s="378"/>
      <c r="B19" s="1360" t="s">
        <v>279</v>
      </c>
      <c r="C19" s="1360"/>
      <c r="D19" s="1360"/>
      <c r="E19" s="1360"/>
      <c r="F19" s="1360"/>
      <c r="G19" s="1360"/>
      <c r="H19" s="1360"/>
      <c r="I19" s="1360"/>
      <c r="J19" s="1360"/>
      <c r="K19" s="1360"/>
      <c r="L19" s="1360"/>
      <c r="M19" s="1360"/>
      <c r="N19" s="1360"/>
      <c r="O19" s="1360"/>
      <c r="P19" s="1360"/>
      <c r="Q19" s="1360"/>
      <c r="R19" s="1360"/>
      <c r="S19" s="1360"/>
      <c r="T19" s="1360"/>
      <c r="U19" s="1360"/>
      <c r="V19" s="1360"/>
      <c r="W19" s="1360"/>
      <c r="X19" s="1360"/>
      <c r="Y19" s="1361"/>
      <c r="Z19" s="1232" t="s">
        <v>122</v>
      </c>
      <c r="AA19" s="1233"/>
      <c r="AB19" s="1234"/>
      <c r="AC19" s="729"/>
      <c r="AD19" s="729"/>
      <c r="AE19" s="729"/>
      <c r="AF19" s="729"/>
      <c r="AG19" s="729"/>
      <c r="AH19" s="729"/>
      <c r="AI19" s="729"/>
      <c r="AJ19" s="729"/>
      <c r="AK19" s="729"/>
      <c r="AL19" s="729"/>
      <c r="AM19" s="729"/>
      <c r="AN19" s="729"/>
      <c r="AO19" s="729"/>
      <c r="AP19" s="729"/>
      <c r="AQ19" s="729"/>
      <c r="AR19" s="729"/>
      <c r="AS19" s="729"/>
      <c r="AT19" s="729"/>
      <c r="AU19" s="729"/>
      <c r="AV19" s="729"/>
      <c r="AW19" s="729"/>
      <c r="AX19" s="729"/>
      <c r="AY19" s="729"/>
      <c r="AZ19" s="730"/>
      <c r="BA19" s="378"/>
      <c r="BB19" s="89"/>
    </row>
    <row r="20" spans="1:54" s="11" customFormat="1" ht="27.75" customHeight="1" x14ac:dyDescent="0.25">
      <c r="A20" s="230"/>
      <c r="B20" s="1347" t="s">
        <v>817</v>
      </c>
      <c r="C20" s="1348"/>
      <c r="D20" s="1348"/>
      <c r="E20" s="1348"/>
      <c r="F20" s="1348"/>
      <c r="G20" s="1348"/>
      <c r="H20" s="1348"/>
      <c r="I20" s="1348"/>
      <c r="J20" s="1348"/>
      <c r="K20" s="1348"/>
      <c r="L20" s="1348"/>
      <c r="M20" s="1348"/>
      <c r="N20" s="1348"/>
      <c r="O20" s="1348"/>
      <c r="P20" s="1348"/>
      <c r="Q20" s="1348"/>
      <c r="R20" s="1348"/>
      <c r="S20" s="1348"/>
      <c r="T20" s="1348"/>
      <c r="U20" s="1348"/>
      <c r="V20" s="1348"/>
      <c r="W20" s="1348"/>
      <c r="X20" s="1348"/>
      <c r="Y20" s="1349"/>
      <c r="Z20" s="1232" t="s">
        <v>135</v>
      </c>
      <c r="AA20" s="1233"/>
      <c r="AB20" s="1234"/>
      <c r="AC20" s="729"/>
      <c r="AD20" s="729"/>
      <c r="AE20" s="729"/>
      <c r="AF20" s="729"/>
      <c r="AG20" s="729"/>
      <c r="AH20" s="729"/>
      <c r="AI20" s="729"/>
      <c r="AJ20" s="729"/>
      <c r="AK20" s="729"/>
      <c r="AL20" s="729"/>
      <c r="AM20" s="729"/>
      <c r="AN20" s="729"/>
      <c r="AO20" s="729"/>
      <c r="AP20" s="729"/>
      <c r="AQ20" s="729"/>
      <c r="AR20" s="729"/>
      <c r="AS20" s="729"/>
      <c r="AT20" s="729"/>
      <c r="AU20" s="729"/>
      <c r="AV20" s="729"/>
      <c r="AW20" s="729"/>
      <c r="AX20" s="729"/>
      <c r="AY20" s="729"/>
      <c r="AZ20" s="730"/>
      <c r="BA20" s="230"/>
      <c r="BB20" s="91"/>
    </row>
    <row r="21" spans="1:54" s="11" customFormat="1" ht="21" customHeight="1" x14ac:dyDescent="0.25">
      <c r="A21" s="230"/>
      <c r="B21" s="1343" t="s">
        <v>282</v>
      </c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4"/>
      <c r="Z21" s="1232" t="s">
        <v>139</v>
      </c>
      <c r="AA21" s="1233"/>
      <c r="AB21" s="1234"/>
      <c r="AC21" s="729"/>
      <c r="AD21" s="729"/>
      <c r="AE21" s="729"/>
      <c r="AF21" s="729"/>
      <c r="AG21" s="729"/>
      <c r="AH21" s="729"/>
      <c r="AI21" s="729"/>
      <c r="AJ21" s="729"/>
      <c r="AK21" s="729"/>
      <c r="AL21" s="729"/>
      <c r="AM21" s="729"/>
      <c r="AN21" s="729"/>
      <c r="AO21" s="729"/>
      <c r="AP21" s="729"/>
      <c r="AQ21" s="729"/>
      <c r="AR21" s="729"/>
      <c r="AS21" s="729"/>
      <c r="AT21" s="729"/>
      <c r="AU21" s="729"/>
      <c r="AV21" s="729"/>
      <c r="AW21" s="729"/>
      <c r="AX21" s="729"/>
      <c r="AY21" s="729"/>
      <c r="AZ21" s="730"/>
      <c r="BA21" s="230"/>
      <c r="BB21" s="91"/>
    </row>
    <row r="22" spans="1:54" s="11" customFormat="1" ht="18" customHeight="1" x14ac:dyDescent="0.25">
      <c r="A22" s="230"/>
      <c r="B22" s="1343" t="s">
        <v>280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4"/>
      <c r="Z22" s="1232" t="s">
        <v>153</v>
      </c>
      <c r="AA22" s="1233"/>
      <c r="AB22" s="1234"/>
      <c r="AC22" s="729"/>
      <c r="AD22" s="729"/>
      <c r="AE22" s="729"/>
      <c r="AF22" s="729"/>
      <c r="AG22" s="729"/>
      <c r="AH22" s="729"/>
      <c r="AI22" s="729"/>
      <c r="AJ22" s="729"/>
      <c r="AK22" s="729"/>
      <c r="AL22" s="729"/>
      <c r="AM22" s="729"/>
      <c r="AN22" s="729"/>
      <c r="AO22" s="729"/>
      <c r="AP22" s="729"/>
      <c r="AQ22" s="729"/>
      <c r="AR22" s="729"/>
      <c r="AS22" s="729"/>
      <c r="AT22" s="729"/>
      <c r="AU22" s="729"/>
      <c r="AV22" s="729"/>
      <c r="AW22" s="729"/>
      <c r="AX22" s="729"/>
      <c r="AY22" s="729"/>
      <c r="AZ22" s="730"/>
      <c r="BA22" s="230"/>
      <c r="BB22" s="91"/>
    </row>
    <row r="23" spans="1:54" s="11" customFormat="1" ht="30.75" customHeight="1" thickBot="1" x14ac:dyDescent="0.3">
      <c r="A23" s="230"/>
      <c r="B23" s="964" t="s">
        <v>519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250" t="s">
        <v>142</v>
      </c>
      <c r="AA23" s="1251"/>
      <c r="AB23" s="1252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735"/>
      <c r="AT23" s="735"/>
      <c r="AU23" s="735"/>
      <c r="AV23" s="735"/>
      <c r="AW23" s="735"/>
      <c r="AX23" s="735"/>
      <c r="AY23" s="735"/>
      <c r="AZ23" s="737"/>
      <c r="BA23" s="230"/>
      <c r="BB23" s="91"/>
    </row>
    <row r="24" spans="1:54" s="8" customFormat="1" x14ac:dyDescent="0.25">
      <c r="A24" s="230"/>
      <c r="B24" s="1359"/>
      <c r="C24" s="1359"/>
      <c r="D24" s="1359"/>
      <c r="E24" s="1359"/>
      <c r="F24" s="1359"/>
      <c r="G24" s="1359"/>
      <c r="H24" s="1359"/>
      <c r="I24" s="1359"/>
      <c r="J24" s="1359"/>
      <c r="K24" s="1359"/>
      <c r="L24" s="1359"/>
      <c r="M24" s="1359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30"/>
      <c r="BB24" s="91"/>
    </row>
    <row r="25" spans="1:54" customFormat="1" ht="32.25" customHeight="1" x14ac:dyDescent="0.25">
      <c r="A25" s="272"/>
      <c r="B25" s="1439" t="s">
        <v>643</v>
      </c>
      <c r="C25" s="1357"/>
      <c r="D25" s="1357"/>
      <c r="E25" s="1357"/>
      <c r="F25" s="1357"/>
      <c r="G25" s="1357"/>
      <c r="H25" s="1357"/>
      <c r="I25" s="1357"/>
      <c r="J25" s="1357"/>
      <c r="K25" s="1357"/>
      <c r="L25" s="1357"/>
      <c r="M25" s="1357"/>
      <c r="N25" s="1357"/>
      <c r="O25" s="1357"/>
      <c r="P25" s="1357"/>
      <c r="Q25" s="1357"/>
      <c r="R25" s="1357"/>
      <c r="S25" s="1357"/>
      <c r="T25" s="1357"/>
      <c r="U25" s="1357"/>
      <c r="V25" s="1357"/>
      <c r="W25" s="1357"/>
      <c r="X25" s="1357"/>
      <c r="Y25" s="1357"/>
      <c r="Z25" s="1357"/>
      <c r="AA25" s="1357"/>
      <c r="AB25" s="1357"/>
      <c r="AC25" s="1357"/>
      <c r="AD25" s="1357"/>
      <c r="AE25" s="1357"/>
      <c r="AF25" s="1357"/>
      <c r="AG25" s="1357"/>
      <c r="AH25" s="1357"/>
      <c r="AI25" s="1357"/>
      <c r="AJ25" s="1357"/>
      <c r="AK25" s="1357"/>
      <c r="AL25" s="1357"/>
      <c r="AM25" s="1357"/>
      <c r="AN25" s="1357"/>
      <c r="AO25" s="1357"/>
      <c r="AP25" s="1357"/>
      <c r="AQ25" s="1357"/>
      <c r="AR25" s="1357"/>
      <c r="AS25" s="1357"/>
      <c r="AT25" s="1357"/>
      <c r="AU25" s="1357"/>
      <c r="AV25" s="1357"/>
      <c r="AW25" s="1357"/>
      <c r="AX25" s="1357"/>
      <c r="AY25" s="1357"/>
      <c r="AZ25" s="1357"/>
      <c r="BA25" s="400"/>
    </row>
    <row r="26" spans="1:54" s="43" customFormat="1" ht="9" customHeight="1" x14ac:dyDescent="0.2">
      <c r="A26" s="272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272"/>
      <c r="BB26" s="94"/>
    </row>
    <row r="27" spans="1:54" s="8" customFormat="1" ht="18" customHeight="1" x14ac:dyDescent="0.25">
      <c r="A27" s="230"/>
      <c r="B27" s="959" t="s">
        <v>326</v>
      </c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59"/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  <c r="BA27" s="230"/>
      <c r="BB27" s="91"/>
    </row>
    <row r="28" spans="1:54" s="8" customFormat="1" ht="8.1" customHeight="1" x14ac:dyDescent="0.25">
      <c r="A28" s="230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230"/>
      <c r="BB28" s="91"/>
    </row>
    <row r="29" spans="1:54" s="8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5"/>
      <c r="Z29" s="779" t="s">
        <v>33</v>
      </c>
      <c r="AA29" s="752"/>
      <c r="AB29" s="765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  <c r="BA29" s="230"/>
      <c r="BB29" s="91"/>
    </row>
    <row r="30" spans="1:54" s="8" customFormat="1" ht="19.5" customHeight="1" x14ac:dyDescent="0.25">
      <c r="A30" s="230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06"/>
      <c r="AA30" s="740"/>
      <c r="AB30" s="741"/>
      <c r="AC30" s="779" t="s">
        <v>271</v>
      </c>
      <c r="AD30" s="752"/>
      <c r="AE30" s="752"/>
      <c r="AF30" s="752"/>
      <c r="AG30" s="752"/>
      <c r="AH30" s="752"/>
      <c r="AI30" s="752"/>
      <c r="AJ30" s="765"/>
      <c r="AK30" s="729" t="s">
        <v>6</v>
      </c>
      <c r="AL30" s="729"/>
      <c r="AM30" s="729"/>
      <c r="AN30" s="729"/>
      <c r="AO30" s="729"/>
      <c r="AP30" s="729"/>
      <c r="AQ30" s="729"/>
      <c r="AR30" s="729"/>
      <c r="AS30" s="752" t="s">
        <v>35</v>
      </c>
      <c r="AT30" s="752"/>
      <c r="AU30" s="752"/>
      <c r="AV30" s="752"/>
      <c r="AW30" s="752"/>
      <c r="AX30" s="752"/>
      <c r="AY30" s="752"/>
      <c r="AZ30" s="752"/>
      <c r="BA30" s="230"/>
      <c r="BB30" s="91"/>
    </row>
    <row r="31" spans="1:54" s="8" customFormat="1" ht="24.95" customHeight="1" x14ac:dyDescent="0.25">
      <c r="A31" s="230"/>
      <c r="B31" s="766"/>
      <c r="C31" s="766"/>
      <c r="D31" s="766"/>
      <c r="E31" s="766"/>
      <c r="F31" s="766"/>
      <c r="G31" s="766"/>
      <c r="H31" s="766"/>
      <c r="I31" s="766"/>
      <c r="J31" s="766"/>
      <c r="K31" s="766"/>
      <c r="L31" s="766"/>
      <c r="M31" s="766"/>
      <c r="N31" s="766"/>
      <c r="O31" s="766"/>
      <c r="P31" s="766"/>
      <c r="Q31" s="766"/>
      <c r="R31" s="766"/>
      <c r="S31" s="766"/>
      <c r="T31" s="766"/>
      <c r="U31" s="766"/>
      <c r="V31" s="766"/>
      <c r="W31" s="766"/>
      <c r="X31" s="766"/>
      <c r="Y31" s="767"/>
      <c r="Z31" s="780"/>
      <c r="AA31" s="766"/>
      <c r="AB31" s="767"/>
      <c r="AC31" s="780"/>
      <c r="AD31" s="766"/>
      <c r="AE31" s="766"/>
      <c r="AF31" s="766"/>
      <c r="AG31" s="766"/>
      <c r="AH31" s="766"/>
      <c r="AI31" s="766"/>
      <c r="AJ31" s="767"/>
      <c r="AK31" s="729"/>
      <c r="AL31" s="729"/>
      <c r="AM31" s="729"/>
      <c r="AN31" s="729"/>
      <c r="AO31" s="729"/>
      <c r="AP31" s="729"/>
      <c r="AQ31" s="729"/>
      <c r="AR31" s="729"/>
      <c r="AS31" s="766"/>
      <c r="AT31" s="766"/>
      <c r="AU31" s="766"/>
      <c r="AV31" s="766"/>
      <c r="AW31" s="766"/>
      <c r="AX31" s="766"/>
      <c r="AY31" s="766"/>
      <c r="AZ31" s="766"/>
      <c r="BA31" s="230"/>
      <c r="BB31" s="91"/>
    </row>
    <row r="32" spans="1:54" s="403" customFormat="1" ht="11.25" customHeight="1" thickBot="1" x14ac:dyDescent="0.3">
      <c r="A32" s="368"/>
      <c r="B32" s="1241">
        <v>1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2"/>
      <c r="Z32" s="1036" t="s">
        <v>36</v>
      </c>
      <c r="AA32" s="1037"/>
      <c r="AB32" s="1038"/>
      <c r="AC32" s="1289" t="s">
        <v>7</v>
      </c>
      <c r="AD32" s="1290"/>
      <c r="AE32" s="1290"/>
      <c r="AF32" s="1290"/>
      <c r="AG32" s="1290"/>
      <c r="AH32" s="1290"/>
      <c r="AI32" s="1290"/>
      <c r="AJ32" s="1291"/>
      <c r="AK32" s="1289" t="s">
        <v>8</v>
      </c>
      <c r="AL32" s="1290"/>
      <c r="AM32" s="1290"/>
      <c r="AN32" s="1290"/>
      <c r="AO32" s="1290"/>
      <c r="AP32" s="1290"/>
      <c r="AQ32" s="1290"/>
      <c r="AR32" s="1291"/>
      <c r="AS32" s="1289" t="s">
        <v>9</v>
      </c>
      <c r="AT32" s="1290"/>
      <c r="AU32" s="1290"/>
      <c r="AV32" s="1290"/>
      <c r="AW32" s="1290"/>
      <c r="AX32" s="1290"/>
      <c r="AY32" s="1290"/>
      <c r="AZ32" s="1290"/>
      <c r="BA32" s="365"/>
      <c r="BB32" s="356"/>
    </row>
    <row r="33" spans="1:60" s="17" customFormat="1" ht="18" customHeight="1" x14ac:dyDescent="0.2">
      <c r="A33" s="378"/>
      <c r="B33" s="964" t="s">
        <v>306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1149" t="s">
        <v>21</v>
      </c>
      <c r="AA33" s="1150"/>
      <c r="AB33" s="1150"/>
      <c r="AC33" s="1152"/>
      <c r="AD33" s="1153"/>
      <c r="AE33" s="1153"/>
      <c r="AF33" s="1153"/>
      <c r="AG33" s="1153"/>
      <c r="AH33" s="1153"/>
      <c r="AI33" s="1153"/>
      <c r="AJ33" s="1154"/>
      <c r="AK33" s="1152"/>
      <c r="AL33" s="1153"/>
      <c r="AM33" s="1153"/>
      <c r="AN33" s="1153"/>
      <c r="AO33" s="1153"/>
      <c r="AP33" s="1153"/>
      <c r="AQ33" s="1153"/>
      <c r="AR33" s="1154"/>
      <c r="AS33" s="1152"/>
      <c r="AT33" s="1153"/>
      <c r="AU33" s="1153"/>
      <c r="AV33" s="1153"/>
      <c r="AW33" s="1153"/>
      <c r="AX33" s="1153"/>
      <c r="AY33" s="1153"/>
      <c r="AZ33" s="1438"/>
      <c r="BA33" s="378"/>
      <c r="BB33" s="89"/>
    </row>
    <row r="34" spans="1:60" s="8" customFormat="1" ht="19.5" customHeight="1" x14ac:dyDescent="0.25">
      <c r="A34" s="230"/>
      <c r="B34" s="964"/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1345"/>
      <c r="AA34" s="1346"/>
      <c r="AB34" s="1434"/>
      <c r="AC34" s="781"/>
      <c r="AD34" s="782"/>
      <c r="AE34" s="782"/>
      <c r="AF34" s="782"/>
      <c r="AG34" s="782"/>
      <c r="AH34" s="782"/>
      <c r="AI34" s="782"/>
      <c r="AJ34" s="783"/>
      <c r="AK34" s="781"/>
      <c r="AL34" s="782"/>
      <c r="AM34" s="782"/>
      <c r="AN34" s="782"/>
      <c r="AO34" s="782"/>
      <c r="AP34" s="782"/>
      <c r="AQ34" s="782"/>
      <c r="AR34" s="783"/>
      <c r="AS34" s="781"/>
      <c r="AT34" s="782"/>
      <c r="AU34" s="782"/>
      <c r="AV34" s="782"/>
      <c r="AW34" s="782"/>
      <c r="AX34" s="782"/>
      <c r="AY34" s="782"/>
      <c r="AZ34" s="1239"/>
      <c r="BA34" s="230"/>
      <c r="BB34" s="91"/>
    </row>
    <row r="35" spans="1:60" s="8" customFormat="1" ht="18" customHeight="1" thickBot="1" x14ac:dyDescent="0.3">
      <c r="A35" s="230"/>
      <c r="B35" s="1435" t="s">
        <v>756</v>
      </c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6"/>
      <c r="Q35" s="1436"/>
      <c r="R35" s="1436"/>
      <c r="S35" s="1436"/>
      <c r="T35" s="1436"/>
      <c r="U35" s="1436"/>
      <c r="V35" s="1436"/>
      <c r="W35" s="1436"/>
      <c r="X35" s="1436"/>
      <c r="Y35" s="1437"/>
      <c r="Z35" s="1250" t="s">
        <v>142</v>
      </c>
      <c r="AA35" s="1251"/>
      <c r="AB35" s="1252"/>
      <c r="AC35" s="1253"/>
      <c r="AD35" s="1254"/>
      <c r="AE35" s="1254"/>
      <c r="AF35" s="1254"/>
      <c r="AG35" s="1254"/>
      <c r="AH35" s="1254"/>
      <c r="AI35" s="1254"/>
      <c r="AJ35" s="1255"/>
      <c r="AK35" s="1253"/>
      <c r="AL35" s="1254"/>
      <c r="AM35" s="1254"/>
      <c r="AN35" s="1254"/>
      <c r="AO35" s="1254"/>
      <c r="AP35" s="1254"/>
      <c r="AQ35" s="1254"/>
      <c r="AR35" s="1255"/>
      <c r="AS35" s="1253"/>
      <c r="AT35" s="1254"/>
      <c r="AU35" s="1254"/>
      <c r="AV35" s="1254"/>
      <c r="AW35" s="1254"/>
      <c r="AX35" s="1254"/>
      <c r="AY35" s="1254"/>
      <c r="AZ35" s="1256"/>
      <c r="BA35" s="230"/>
      <c r="BB35" s="91"/>
    </row>
    <row r="36" spans="1:60" s="8" customFormat="1" ht="15" customHeight="1" x14ac:dyDescent="0.25">
      <c r="A36" s="230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230"/>
      <c r="BB36" s="91"/>
    </row>
    <row r="37" spans="1:60" s="8" customFormat="1" ht="18" customHeight="1" x14ac:dyDescent="0.25">
      <c r="A37" s="230"/>
      <c r="B37" s="959" t="s">
        <v>818</v>
      </c>
      <c r="C37" s="959"/>
      <c r="D37" s="959"/>
      <c r="E37" s="959"/>
      <c r="F37" s="959"/>
      <c r="G37" s="959"/>
      <c r="H37" s="959"/>
      <c r="I37" s="959"/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59"/>
      <c r="V37" s="959"/>
      <c r="W37" s="959"/>
      <c r="X37" s="959"/>
      <c r="Y37" s="959"/>
      <c r="Z37" s="959"/>
      <c r="AA37" s="959"/>
      <c r="AB37" s="959"/>
      <c r="AC37" s="959"/>
      <c r="AD37" s="959"/>
      <c r="AE37" s="959"/>
      <c r="AF37" s="959"/>
      <c r="AG37" s="959"/>
      <c r="AH37" s="959"/>
      <c r="AI37" s="959"/>
      <c r="AJ37" s="959"/>
      <c r="AK37" s="959"/>
      <c r="AL37" s="959"/>
      <c r="AM37" s="959"/>
      <c r="AN37" s="959"/>
      <c r="AO37" s="959"/>
      <c r="AP37" s="959"/>
      <c r="AQ37" s="959"/>
      <c r="AR37" s="959"/>
      <c r="AS37" s="959"/>
      <c r="AT37" s="959"/>
      <c r="AU37" s="959"/>
      <c r="AV37" s="959"/>
      <c r="AW37" s="959"/>
      <c r="AX37" s="959"/>
      <c r="AY37" s="959"/>
      <c r="AZ37" s="959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52" t="s">
        <v>170</v>
      </c>
      <c r="C39" s="752"/>
      <c r="D39" s="752"/>
      <c r="E39" s="752"/>
      <c r="F39" s="752"/>
      <c r="G39" s="752"/>
      <c r="H39" s="729" t="s">
        <v>3</v>
      </c>
      <c r="I39" s="729"/>
      <c r="J39" s="729" t="s">
        <v>438</v>
      </c>
      <c r="K39" s="729"/>
      <c r="L39" s="729"/>
      <c r="M39" s="729"/>
      <c r="N39" s="752" t="s">
        <v>34</v>
      </c>
      <c r="O39" s="752"/>
      <c r="P39" s="752"/>
      <c r="Q39" s="752"/>
      <c r="R39" s="752"/>
      <c r="S39" s="752"/>
      <c r="T39" s="752"/>
      <c r="U39" s="752"/>
      <c r="V39" s="752"/>
      <c r="W39" s="752"/>
      <c r="X39" s="752"/>
      <c r="Y39" s="752"/>
      <c r="Z39" s="752"/>
      <c r="AA39" s="781" t="s">
        <v>65</v>
      </c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2"/>
      <c r="AN39" s="781" t="s">
        <v>66</v>
      </c>
      <c r="AO39" s="782"/>
      <c r="AP39" s="782"/>
      <c r="AQ39" s="782"/>
      <c r="AR39" s="782"/>
      <c r="AS39" s="782"/>
      <c r="AT39" s="782"/>
      <c r="AU39" s="782"/>
      <c r="AV39" s="782"/>
      <c r="AW39" s="782"/>
      <c r="AX39" s="782"/>
      <c r="AY39" s="782"/>
      <c r="AZ39" s="782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66"/>
      <c r="C40" s="766"/>
      <c r="D40" s="766"/>
      <c r="E40" s="766"/>
      <c r="F40" s="766"/>
      <c r="G40" s="766"/>
      <c r="H40" s="729"/>
      <c r="I40" s="729"/>
      <c r="J40" s="729"/>
      <c r="K40" s="729"/>
      <c r="L40" s="729"/>
      <c r="M40" s="729"/>
      <c r="N40" s="782" t="s">
        <v>210</v>
      </c>
      <c r="O40" s="782"/>
      <c r="P40" s="783"/>
      <c r="Q40" s="781" t="s">
        <v>472</v>
      </c>
      <c r="R40" s="782"/>
      <c r="S40" s="782"/>
      <c r="T40" s="783"/>
      <c r="U40" s="781" t="s">
        <v>616</v>
      </c>
      <c r="V40" s="782"/>
      <c r="W40" s="783"/>
      <c r="X40" s="781" t="s">
        <v>218</v>
      </c>
      <c r="Y40" s="782"/>
      <c r="Z40" s="783"/>
      <c r="AA40" s="782" t="s">
        <v>210</v>
      </c>
      <c r="AB40" s="782"/>
      <c r="AC40" s="783"/>
      <c r="AD40" s="781" t="s">
        <v>472</v>
      </c>
      <c r="AE40" s="782"/>
      <c r="AF40" s="782"/>
      <c r="AG40" s="783"/>
      <c r="AH40" s="781" t="s">
        <v>616</v>
      </c>
      <c r="AI40" s="782"/>
      <c r="AJ40" s="783"/>
      <c r="AK40" s="781" t="s">
        <v>218</v>
      </c>
      <c r="AL40" s="782"/>
      <c r="AM40" s="783"/>
      <c r="AN40" s="782" t="s">
        <v>210</v>
      </c>
      <c r="AO40" s="782"/>
      <c r="AP40" s="783"/>
      <c r="AQ40" s="781" t="s">
        <v>472</v>
      </c>
      <c r="AR40" s="782"/>
      <c r="AS40" s="782"/>
      <c r="AT40" s="783"/>
      <c r="AU40" s="781" t="s">
        <v>616</v>
      </c>
      <c r="AV40" s="782"/>
      <c r="AW40" s="783"/>
      <c r="AX40" s="781" t="s">
        <v>218</v>
      </c>
      <c r="AY40" s="782"/>
      <c r="AZ40" s="782"/>
      <c r="BA40" s="244"/>
      <c r="BB40" s="110"/>
      <c r="BC40" s="29"/>
      <c r="BD40" s="14"/>
      <c r="BE40" s="14"/>
      <c r="BF40" s="14"/>
      <c r="BG40" s="33"/>
      <c r="BH40" s="33"/>
    </row>
    <row r="41" spans="1:60" s="355" customFormat="1" ht="11.25" customHeight="1" thickBot="1" x14ac:dyDescent="0.25">
      <c r="A41" s="363"/>
      <c r="B41" s="1059">
        <v>1</v>
      </c>
      <c r="C41" s="1059"/>
      <c r="D41" s="1059"/>
      <c r="E41" s="1059"/>
      <c r="F41" s="1059"/>
      <c r="G41" s="1059"/>
      <c r="H41" s="1004">
        <v>2</v>
      </c>
      <c r="I41" s="1004"/>
      <c r="J41" s="1004">
        <v>3</v>
      </c>
      <c r="K41" s="1004"/>
      <c r="L41" s="1004"/>
      <c r="M41" s="1004"/>
      <c r="N41" s="1064">
        <v>4</v>
      </c>
      <c r="O41" s="1004"/>
      <c r="P41" s="1004"/>
      <c r="Q41" s="775">
        <v>5</v>
      </c>
      <c r="R41" s="775"/>
      <c r="S41" s="775"/>
      <c r="T41" s="775"/>
      <c r="U41" s="775">
        <v>6</v>
      </c>
      <c r="V41" s="775"/>
      <c r="W41" s="775"/>
      <c r="X41" s="775">
        <v>7</v>
      </c>
      <c r="Y41" s="775"/>
      <c r="Z41" s="775"/>
      <c r="AA41" s="775">
        <v>8</v>
      </c>
      <c r="AB41" s="775"/>
      <c r="AC41" s="775"/>
      <c r="AD41" s="775">
        <v>9</v>
      </c>
      <c r="AE41" s="775"/>
      <c r="AF41" s="775"/>
      <c r="AG41" s="775"/>
      <c r="AH41" s="775">
        <v>10</v>
      </c>
      <c r="AI41" s="775"/>
      <c r="AJ41" s="775"/>
      <c r="AK41" s="775">
        <v>11</v>
      </c>
      <c r="AL41" s="775"/>
      <c r="AM41" s="775"/>
      <c r="AN41" s="775">
        <v>12</v>
      </c>
      <c r="AO41" s="775"/>
      <c r="AP41" s="775"/>
      <c r="AQ41" s="775">
        <v>13</v>
      </c>
      <c r="AR41" s="775"/>
      <c r="AS41" s="775"/>
      <c r="AT41" s="775"/>
      <c r="AU41" s="775">
        <v>14</v>
      </c>
      <c r="AV41" s="775"/>
      <c r="AW41" s="775"/>
      <c r="AX41" s="775">
        <v>15</v>
      </c>
      <c r="AY41" s="775"/>
      <c r="AZ41" s="784"/>
      <c r="BA41" s="365"/>
      <c r="BB41" s="352"/>
      <c r="BC41" s="353"/>
      <c r="BD41" s="353"/>
      <c r="BE41" s="353"/>
      <c r="BF41" s="353"/>
      <c r="BG41" s="354"/>
      <c r="BH41" s="354"/>
    </row>
    <row r="42" spans="1:60" s="18" customFormat="1" ht="95.25" customHeight="1" x14ac:dyDescent="0.25">
      <c r="A42" s="249"/>
      <c r="B42" s="1343" t="s">
        <v>409</v>
      </c>
      <c r="C42" s="1343"/>
      <c r="D42" s="1343"/>
      <c r="E42" s="1343"/>
      <c r="F42" s="1343"/>
      <c r="G42" s="1344"/>
      <c r="H42" s="1431" t="s">
        <v>119</v>
      </c>
      <c r="I42" s="1432"/>
      <c r="J42" s="1433" t="s">
        <v>24</v>
      </c>
      <c r="K42" s="1433"/>
      <c r="L42" s="1433"/>
      <c r="M42" s="1433"/>
      <c r="N42" s="1433" t="s">
        <v>24</v>
      </c>
      <c r="O42" s="1433"/>
      <c r="P42" s="1433"/>
      <c r="Q42" s="1425" t="s">
        <v>24</v>
      </c>
      <c r="R42" s="1425"/>
      <c r="S42" s="1425"/>
      <c r="T42" s="1425"/>
      <c r="U42" s="1425" t="s">
        <v>24</v>
      </c>
      <c r="V42" s="1425"/>
      <c r="W42" s="1425"/>
      <c r="X42" s="1425"/>
      <c r="Y42" s="1425"/>
      <c r="Z42" s="1425"/>
      <c r="AA42" s="1425" t="s">
        <v>24</v>
      </c>
      <c r="AB42" s="1425"/>
      <c r="AC42" s="1425"/>
      <c r="AD42" s="1425" t="s">
        <v>24</v>
      </c>
      <c r="AE42" s="1425"/>
      <c r="AF42" s="1425"/>
      <c r="AG42" s="1425"/>
      <c r="AH42" s="1425" t="s">
        <v>24</v>
      </c>
      <c r="AI42" s="1425"/>
      <c r="AJ42" s="1425"/>
      <c r="AK42" s="1425"/>
      <c r="AL42" s="1425"/>
      <c r="AM42" s="1425"/>
      <c r="AN42" s="1425" t="s">
        <v>24</v>
      </c>
      <c r="AO42" s="1425"/>
      <c r="AP42" s="1425"/>
      <c r="AQ42" s="1425" t="s">
        <v>24</v>
      </c>
      <c r="AR42" s="1425"/>
      <c r="AS42" s="1425"/>
      <c r="AT42" s="1425"/>
      <c r="AU42" s="1425" t="s">
        <v>24</v>
      </c>
      <c r="AV42" s="1425"/>
      <c r="AW42" s="1425"/>
      <c r="AX42" s="1425"/>
      <c r="AY42" s="1425"/>
      <c r="AZ42" s="1426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27" t="s">
        <v>5</v>
      </c>
      <c r="C43" s="1427"/>
      <c r="D43" s="1427"/>
      <c r="E43" s="1427"/>
      <c r="F43" s="1427"/>
      <c r="G43" s="1428"/>
      <c r="H43" s="1429" t="s">
        <v>160</v>
      </c>
      <c r="I43" s="1430"/>
      <c r="J43" s="1379"/>
      <c r="K43" s="1379"/>
      <c r="L43" s="1379"/>
      <c r="M43" s="1379"/>
      <c r="N43" s="1379"/>
      <c r="O43" s="1379"/>
      <c r="P43" s="1379"/>
      <c r="Q43" s="729"/>
      <c r="R43" s="729"/>
      <c r="S43" s="729"/>
      <c r="T43" s="729"/>
      <c r="U43" s="729"/>
      <c r="V43" s="729"/>
      <c r="W43" s="729"/>
      <c r="X43" s="729"/>
      <c r="Y43" s="729"/>
      <c r="Z43" s="729"/>
      <c r="AA43" s="729"/>
      <c r="AB43" s="729"/>
      <c r="AC43" s="729"/>
      <c r="AD43" s="729"/>
      <c r="AE43" s="729"/>
      <c r="AF43" s="729"/>
      <c r="AG43" s="729"/>
      <c r="AH43" s="729"/>
      <c r="AI43" s="729"/>
      <c r="AJ43" s="729"/>
      <c r="AK43" s="729"/>
      <c r="AL43" s="729"/>
      <c r="AM43" s="729"/>
      <c r="AN43" s="729"/>
      <c r="AO43" s="729"/>
      <c r="AP43" s="729"/>
      <c r="AQ43" s="729"/>
      <c r="AR43" s="729"/>
      <c r="AS43" s="729"/>
      <c r="AT43" s="729"/>
      <c r="AU43" s="729"/>
      <c r="AV43" s="729"/>
      <c r="AW43" s="729"/>
      <c r="AX43" s="729"/>
      <c r="AY43" s="729"/>
      <c r="AZ43" s="730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27"/>
      <c r="C44" s="1427"/>
      <c r="D44" s="1427"/>
      <c r="E44" s="1427"/>
      <c r="F44" s="1427"/>
      <c r="G44" s="1428"/>
      <c r="H44" s="1442"/>
      <c r="I44" s="1443"/>
      <c r="J44" s="1444"/>
      <c r="K44" s="1444"/>
      <c r="L44" s="1444"/>
      <c r="M44" s="1444"/>
      <c r="N44" s="1444"/>
      <c r="O44" s="1444"/>
      <c r="P44" s="1444"/>
      <c r="Q44" s="1440"/>
      <c r="R44" s="1440"/>
      <c r="S44" s="1440"/>
      <c r="T44" s="1440"/>
      <c r="U44" s="1440"/>
      <c r="V44" s="1440"/>
      <c r="W44" s="1440"/>
      <c r="X44" s="1440"/>
      <c r="Y44" s="1440"/>
      <c r="Z44" s="1440"/>
      <c r="AA44" s="1440"/>
      <c r="AB44" s="1440"/>
      <c r="AC44" s="1440"/>
      <c r="AD44" s="1440"/>
      <c r="AE44" s="1440"/>
      <c r="AF44" s="1440"/>
      <c r="AG44" s="1440"/>
      <c r="AH44" s="1440"/>
      <c r="AI44" s="1440"/>
      <c r="AJ44" s="1440"/>
      <c r="AK44" s="1440"/>
      <c r="AL44" s="1440"/>
      <c r="AM44" s="1440"/>
      <c r="AN44" s="1440"/>
      <c r="AO44" s="1440"/>
      <c r="AP44" s="1440"/>
      <c r="AQ44" s="1440"/>
      <c r="AR44" s="1440"/>
      <c r="AS44" s="1440"/>
      <c r="AT44" s="1440"/>
      <c r="AU44" s="1440"/>
      <c r="AV44" s="1440"/>
      <c r="AW44" s="1440"/>
      <c r="AX44" s="1440"/>
      <c r="AY44" s="1440"/>
      <c r="AZ44" s="1441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401"/>
      <c r="W45" s="401"/>
      <c r="X45" s="401"/>
      <c r="Y45" s="401"/>
      <c r="Z45" s="401"/>
      <c r="AA45" s="401"/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83" t="s">
        <v>537</v>
      </c>
      <c r="C46" s="1083"/>
      <c r="D46" s="1083"/>
      <c r="E46" s="1083"/>
      <c r="F46" s="1083"/>
      <c r="G46" s="1083"/>
      <c r="H46" s="1083"/>
      <c r="I46" s="1083"/>
      <c r="J46" s="1083"/>
      <c r="K46" s="1083"/>
      <c r="L46" s="1083"/>
      <c r="M46" s="1083"/>
      <c r="N46" s="1083"/>
      <c r="O46" s="1083"/>
      <c r="P46" s="1083"/>
      <c r="Q46" s="1083"/>
      <c r="R46" s="1083"/>
      <c r="S46" s="1083"/>
      <c r="T46" s="1083"/>
      <c r="U46" s="1083"/>
      <c r="V46" s="1083"/>
      <c r="W46" s="1083"/>
      <c r="X46" s="1083"/>
      <c r="Y46" s="1083"/>
      <c r="Z46" s="1083"/>
      <c r="AA46" s="1083"/>
      <c r="AB46" s="1083"/>
      <c r="AC46" s="1083"/>
      <c r="AD46" s="1083"/>
      <c r="AE46" s="1083"/>
      <c r="AF46" s="1083"/>
      <c r="AG46" s="1083"/>
      <c r="AH46" s="1083"/>
      <c r="AI46" s="1083"/>
      <c r="AJ46" s="1083"/>
      <c r="AK46" s="1083"/>
      <c r="AL46" s="1083"/>
      <c r="AM46" s="1083"/>
      <c r="AN46" s="1083"/>
      <c r="AO46" s="1083"/>
      <c r="AP46" s="1083"/>
      <c r="AQ46" s="1083"/>
      <c r="AR46" s="1083"/>
      <c r="AS46" s="1083"/>
      <c r="AT46" s="1083"/>
      <c r="AU46" s="1083"/>
      <c r="AV46" s="1083"/>
      <c r="AW46" s="1083"/>
      <c r="AX46" s="1083"/>
      <c r="AY46" s="1083"/>
      <c r="AZ46" s="1083"/>
      <c r="BA46" s="249"/>
      <c r="BB46" s="92"/>
    </row>
    <row r="47" spans="1:60" s="13" customFormat="1" ht="13.5" customHeight="1" x14ac:dyDescent="0.25">
      <c r="A47" s="85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49"/>
      <c r="BB47" s="92"/>
    </row>
    <row r="48" spans="1:60" s="13" customFormat="1" ht="18.75" customHeight="1" x14ac:dyDescent="0.25">
      <c r="A48" s="85"/>
      <c r="B48" s="875" t="s">
        <v>2</v>
      </c>
      <c r="C48" s="894"/>
      <c r="D48" s="894"/>
      <c r="E48" s="894"/>
      <c r="F48" s="894"/>
      <c r="G48" s="894"/>
      <c r="H48" s="894"/>
      <c r="I48" s="894"/>
      <c r="J48" s="894"/>
      <c r="K48" s="894"/>
      <c r="L48" s="894"/>
      <c r="M48" s="894"/>
      <c r="N48" s="894"/>
      <c r="O48" s="894"/>
      <c r="P48" s="894"/>
      <c r="Q48" s="894"/>
      <c r="R48" s="894"/>
      <c r="S48" s="894"/>
      <c r="T48" s="894"/>
      <c r="U48" s="894"/>
      <c r="V48" s="894"/>
      <c r="W48" s="897" t="s">
        <v>502</v>
      </c>
      <c r="X48" s="878"/>
      <c r="Y48" s="879"/>
      <c r="Z48" s="878" t="s">
        <v>33</v>
      </c>
      <c r="AA48" s="878"/>
      <c r="AB48" s="879"/>
      <c r="AC48" s="873" t="s">
        <v>99</v>
      </c>
      <c r="AD48" s="874"/>
      <c r="AE48" s="874"/>
      <c r="AF48" s="874"/>
      <c r="AG48" s="874"/>
      <c r="AH48" s="874"/>
      <c r="AI48" s="874"/>
      <c r="AJ48" s="874"/>
      <c r="AK48" s="874"/>
      <c r="AL48" s="874"/>
      <c r="AM48" s="874"/>
      <c r="AN48" s="874"/>
      <c r="AO48" s="874"/>
      <c r="AP48" s="874"/>
      <c r="AQ48" s="874"/>
      <c r="AR48" s="874"/>
      <c r="AS48" s="874"/>
      <c r="AT48" s="874"/>
      <c r="AU48" s="874"/>
      <c r="AV48" s="874"/>
      <c r="AW48" s="874"/>
      <c r="AX48" s="874"/>
      <c r="AY48" s="874"/>
      <c r="AZ48" s="874"/>
      <c r="BA48" s="249"/>
      <c r="BB48" s="92"/>
    </row>
    <row r="49" spans="1:54" s="13" customFormat="1" ht="18.75" customHeight="1" x14ac:dyDescent="0.25">
      <c r="A49" s="85"/>
      <c r="B49" s="875"/>
      <c r="C49" s="894"/>
      <c r="D49" s="894"/>
      <c r="E49" s="894"/>
      <c r="F49" s="894"/>
      <c r="G49" s="894"/>
      <c r="H49" s="894"/>
      <c r="I49" s="894"/>
      <c r="J49" s="894"/>
      <c r="K49" s="894"/>
      <c r="L49" s="894"/>
      <c r="M49" s="894"/>
      <c r="N49" s="894"/>
      <c r="O49" s="894"/>
      <c r="P49" s="894"/>
      <c r="Q49" s="894"/>
      <c r="R49" s="894"/>
      <c r="S49" s="894"/>
      <c r="T49" s="894"/>
      <c r="U49" s="894"/>
      <c r="V49" s="894"/>
      <c r="W49" s="898"/>
      <c r="X49" s="880"/>
      <c r="Y49" s="881"/>
      <c r="Z49" s="880"/>
      <c r="AA49" s="880"/>
      <c r="AB49" s="881"/>
      <c r="AC49" s="897" t="s">
        <v>271</v>
      </c>
      <c r="AD49" s="878"/>
      <c r="AE49" s="878"/>
      <c r="AF49" s="878"/>
      <c r="AG49" s="878"/>
      <c r="AH49" s="878"/>
      <c r="AI49" s="878"/>
      <c r="AJ49" s="879"/>
      <c r="AK49" s="894" t="s">
        <v>6</v>
      </c>
      <c r="AL49" s="894"/>
      <c r="AM49" s="894"/>
      <c r="AN49" s="894"/>
      <c r="AO49" s="894"/>
      <c r="AP49" s="894"/>
      <c r="AQ49" s="894"/>
      <c r="AR49" s="894"/>
      <c r="AS49" s="878" t="s">
        <v>35</v>
      </c>
      <c r="AT49" s="878"/>
      <c r="AU49" s="878"/>
      <c r="AV49" s="878"/>
      <c r="AW49" s="878"/>
      <c r="AX49" s="878"/>
      <c r="AY49" s="878"/>
      <c r="AZ49" s="878"/>
      <c r="BA49" s="249"/>
      <c r="BB49" s="92"/>
    </row>
    <row r="50" spans="1:54" s="13" customFormat="1" ht="18.75" customHeight="1" x14ac:dyDescent="0.25">
      <c r="A50" s="85"/>
      <c r="B50" s="875"/>
      <c r="C50" s="894"/>
      <c r="D50" s="894"/>
      <c r="E50" s="894"/>
      <c r="F50" s="894"/>
      <c r="G50" s="894"/>
      <c r="H50" s="894"/>
      <c r="I50" s="894"/>
      <c r="J50" s="894"/>
      <c r="K50" s="894"/>
      <c r="L50" s="894"/>
      <c r="M50" s="894"/>
      <c r="N50" s="894"/>
      <c r="O50" s="894"/>
      <c r="P50" s="894"/>
      <c r="Q50" s="894"/>
      <c r="R50" s="894"/>
      <c r="S50" s="894"/>
      <c r="T50" s="894"/>
      <c r="U50" s="894"/>
      <c r="V50" s="894"/>
      <c r="W50" s="899"/>
      <c r="X50" s="882"/>
      <c r="Y50" s="883"/>
      <c r="Z50" s="882"/>
      <c r="AA50" s="882"/>
      <c r="AB50" s="883"/>
      <c r="AC50" s="899"/>
      <c r="AD50" s="882"/>
      <c r="AE50" s="882"/>
      <c r="AF50" s="882"/>
      <c r="AG50" s="882"/>
      <c r="AH50" s="882"/>
      <c r="AI50" s="882"/>
      <c r="AJ50" s="883"/>
      <c r="AK50" s="894"/>
      <c r="AL50" s="894"/>
      <c r="AM50" s="894"/>
      <c r="AN50" s="894"/>
      <c r="AO50" s="894"/>
      <c r="AP50" s="894"/>
      <c r="AQ50" s="894"/>
      <c r="AR50" s="894"/>
      <c r="AS50" s="882"/>
      <c r="AT50" s="882"/>
      <c r="AU50" s="882"/>
      <c r="AV50" s="882"/>
      <c r="AW50" s="882"/>
      <c r="AX50" s="882"/>
      <c r="AY50" s="882"/>
      <c r="AZ50" s="882"/>
      <c r="BA50" s="249"/>
      <c r="BB50" s="92"/>
    </row>
    <row r="51" spans="1:54" s="13" customFormat="1" ht="13.5" customHeight="1" thickBot="1" x14ac:dyDescent="0.3">
      <c r="A51" s="85"/>
      <c r="B51" s="885">
        <v>1</v>
      </c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54" t="s">
        <v>36</v>
      </c>
      <c r="X51" s="886"/>
      <c r="Y51" s="887"/>
      <c r="Z51" s="886" t="s">
        <v>7</v>
      </c>
      <c r="AA51" s="886"/>
      <c r="AB51" s="887"/>
      <c r="AC51" s="954" t="s">
        <v>8</v>
      </c>
      <c r="AD51" s="886"/>
      <c r="AE51" s="886"/>
      <c r="AF51" s="886"/>
      <c r="AG51" s="886"/>
      <c r="AH51" s="886"/>
      <c r="AI51" s="886"/>
      <c r="AJ51" s="887"/>
      <c r="AK51" s="954" t="s">
        <v>9</v>
      </c>
      <c r="AL51" s="886"/>
      <c r="AM51" s="886"/>
      <c r="AN51" s="886"/>
      <c r="AO51" s="886"/>
      <c r="AP51" s="886"/>
      <c r="AQ51" s="886"/>
      <c r="AR51" s="887"/>
      <c r="AS51" s="954" t="s">
        <v>10</v>
      </c>
      <c r="AT51" s="886"/>
      <c r="AU51" s="886"/>
      <c r="AV51" s="886"/>
      <c r="AW51" s="886"/>
      <c r="AX51" s="886"/>
      <c r="AY51" s="886"/>
      <c r="AZ51" s="886"/>
      <c r="BA51" s="249"/>
      <c r="BB51" s="92"/>
    </row>
    <row r="52" spans="1:54" s="13" customFormat="1" ht="13.5" customHeight="1" x14ac:dyDescent="0.25">
      <c r="A52" s="85"/>
      <c r="B52" s="948"/>
      <c r="C52" s="949"/>
      <c r="D52" s="949"/>
      <c r="E52" s="949"/>
      <c r="F52" s="949"/>
      <c r="G52" s="949"/>
      <c r="H52" s="949"/>
      <c r="I52" s="949"/>
      <c r="J52" s="949"/>
      <c r="K52" s="949"/>
      <c r="L52" s="949"/>
      <c r="M52" s="949"/>
      <c r="N52" s="949"/>
      <c r="O52" s="949"/>
      <c r="P52" s="949"/>
      <c r="Q52" s="949"/>
      <c r="R52" s="949"/>
      <c r="S52" s="949"/>
      <c r="T52" s="949"/>
      <c r="U52" s="949"/>
      <c r="V52" s="950"/>
      <c r="W52" s="867"/>
      <c r="X52" s="868"/>
      <c r="Y52" s="868"/>
      <c r="Z52" s="951" t="s">
        <v>21</v>
      </c>
      <c r="AA52" s="868"/>
      <c r="AB52" s="952"/>
      <c r="AC52" s="869"/>
      <c r="AD52" s="870"/>
      <c r="AE52" s="870"/>
      <c r="AF52" s="870"/>
      <c r="AG52" s="870"/>
      <c r="AH52" s="870"/>
      <c r="AI52" s="870"/>
      <c r="AJ52" s="871"/>
      <c r="AK52" s="869"/>
      <c r="AL52" s="870"/>
      <c r="AM52" s="870"/>
      <c r="AN52" s="870"/>
      <c r="AO52" s="870"/>
      <c r="AP52" s="870"/>
      <c r="AQ52" s="870"/>
      <c r="AR52" s="871"/>
      <c r="AS52" s="869"/>
      <c r="AT52" s="870"/>
      <c r="AU52" s="870"/>
      <c r="AV52" s="870"/>
      <c r="AW52" s="870"/>
      <c r="AX52" s="870"/>
      <c r="AY52" s="870"/>
      <c r="AZ52" s="872"/>
      <c r="BA52" s="249"/>
      <c r="BB52" s="92"/>
    </row>
    <row r="53" spans="1:54" s="13" customFormat="1" ht="13.5" customHeight="1" x14ac:dyDescent="0.25">
      <c r="A53" s="85"/>
      <c r="B53" s="875"/>
      <c r="C53" s="894"/>
      <c r="D53" s="894"/>
      <c r="E53" s="894"/>
      <c r="F53" s="894"/>
      <c r="G53" s="894"/>
      <c r="H53" s="894"/>
      <c r="I53" s="894"/>
      <c r="J53" s="894"/>
      <c r="K53" s="894"/>
      <c r="L53" s="894"/>
      <c r="M53" s="894"/>
      <c r="N53" s="894"/>
      <c r="O53" s="894"/>
      <c r="P53" s="894"/>
      <c r="Q53" s="894"/>
      <c r="R53" s="894"/>
      <c r="S53" s="894"/>
      <c r="T53" s="894"/>
      <c r="U53" s="894"/>
      <c r="V53" s="873"/>
      <c r="W53" s="895"/>
      <c r="X53" s="874"/>
      <c r="Y53" s="874"/>
      <c r="Z53" s="896" t="s">
        <v>22</v>
      </c>
      <c r="AA53" s="856"/>
      <c r="AB53" s="857"/>
      <c r="AC53" s="873"/>
      <c r="AD53" s="874"/>
      <c r="AE53" s="874"/>
      <c r="AF53" s="874"/>
      <c r="AG53" s="874"/>
      <c r="AH53" s="874"/>
      <c r="AI53" s="874"/>
      <c r="AJ53" s="875"/>
      <c r="AK53" s="873"/>
      <c r="AL53" s="874"/>
      <c r="AM53" s="874"/>
      <c r="AN53" s="874"/>
      <c r="AO53" s="874"/>
      <c r="AP53" s="874"/>
      <c r="AQ53" s="874"/>
      <c r="AR53" s="875"/>
      <c r="AS53" s="873"/>
      <c r="AT53" s="874"/>
      <c r="AU53" s="874"/>
      <c r="AV53" s="874"/>
      <c r="AW53" s="874"/>
      <c r="AX53" s="874"/>
      <c r="AY53" s="874"/>
      <c r="AZ53" s="876"/>
      <c r="BA53" s="249"/>
      <c r="BB53" s="92"/>
    </row>
    <row r="54" spans="1:54" s="13" customFormat="1" ht="13.5" customHeight="1" thickBot="1" x14ac:dyDescent="0.3">
      <c r="A54" s="85"/>
      <c r="B54" s="948"/>
      <c r="C54" s="949"/>
      <c r="D54" s="949"/>
      <c r="E54" s="949"/>
      <c r="F54" s="949"/>
      <c r="G54" s="949"/>
      <c r="H54" s="949"/>
      <c r="I54" s="949"/>
      <c r="J54" s="949"/>
      <c r="K54" s="949"/>
      <c r="L54" s="949"/>
      <c r="M54" s="949"/>
      <c r="N54" s="949"/>
      <c r="O54" s="949"/>
      <c r="P54" s="949"/>
      <c r="Q54" s="949"/>
      <c r="R54" s="949"/>
      <c r="S54" s="949"/>
      <c r="T54" s="949"/>
      <c r="U54" s="949"/>
      <c r="V54" s="950"/>
      <c r="W54" s="955"/>
      <c r="X54" s="956"/>
      <c r="Y54" s="956"/>
      <c r="Z54" s="957"/>
      <c r="AA54" s="859"/>
      <c r="AB54" s="860"/>
      <c r="AC54" s="861"/>
      <c r="AD54" s="862"/>
      <c r="AE54" s="862"/>
      <c r="AF54" s="862"/>
      <c r="AG54" s="862"/>
      <c r="AH54" s="862"/>
      <c r="AI54" s="862"/>
      <c r="AJ54" s="863"/>
      <c r="AK54" s="861"/>
      <c r="AL54" s="862"/>
      <c r="AM54" s="862"/>
      <c r="AN54" s="862"/>
      <c r="AO54" s="862"/>
      <c r="AP54" s="862"/>
      <c r="AQ54" s="862"/>
      <c r="AR54" s="863"/>
      <c r="AS54" s="861"/>
      <c r="AT54" s="862"/>
      <c r="AU54" s="862"/>
      <c r="AV54" s="862"/>
      <c r="AW54" s="862"/>
      <c r="AX54" s="862"/>
      <c r="AY54" s="862"/>
      <c r="AZ54" s="864"/>
      <c r="BA54" s="249"/>
      <c r="BB54" s="92"/>
    </row>
    <row r="55" spans="1:54" s="13" customFormat="1" ht="13.5" customHeight="1" x14ac:dyDescent="0.25">
      <c r="A55" s="8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5"/>
      <c r="O55" s="616"/>
      <c r="P55" s="616"/>
      <c r="Q55" s="615"/>
      <c r="R55" s="615"/>
      <c r="S55" s="615"/>
      <c r="T55" s="615"/>
      <c r="U55" s="615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8"/>
      <c r="AI55" s="618"/>
      <c r="AJ55" s="618"/>
      <c r="AK55" s="618"/>
      <c r="AL55" s="618"/>
      <c r="AM55" s="618"/>
      <c r="AN55" s="615"/>
      <c r="AO55" s="615"/>
      <c r="AP55" s="615"/>
      <c r="AQ55" s="615"/>
      <c r="AR55" s="615"/>
      <c r="AS55" s="615"/>
      <c r="AT55" s="615"/>
      <c r="AU55" s="615"/>
      <c r="AV55" s="615"/>
      <c r="AW55" s="615"/>
      <c r="AX55" s="615"/>
      <c r="AY55" s="615"/>
      <c r="AZ55" s="615"/>
      <c r="BA55" s="249"/>
      <c r="BB55" s="92"/>
    </row>
    <row r="56" spans="1:54" s="13" customFormat="1" ht="39" customHeight="1" x14ac:dyDescent="0.25">
      <c r="A56" s="85"/>
      <c r="B56" s="1057" t="s">
        <v>902</v>
      </c>
      <c r="C56" s="1057"/>
      <c r="D56" s="1057"/>
      <c r="E56" s="1057"/>
      <c r="F56" s="1057"/>
      <c r="G56" s="1057"/>
      <c r="H56" s="1057"/>
      <c r="I56" s="1057"/>
      <c r="J56" s="1057"/>
      <c r="K56" s="1057"/>
      <c r="L56" s="1057"/>
      <c r="M56" s="1057"/>
      <c r="N56" s="1057"/>
      <c r="O56" s="1057"/>
      <c r="P56" s="1057"/>
      <c r="Q56" s="1057"/>
      <c r="R56" s="1057"/>
      <c r="S56" s="1057"/>
      <c r="T56" s="1057"/>
      <c r="U56" s="1057"/>
      <c r="V56" s="1057"/>
      <c r="W56" s="1057"/>
      <c r="X56" s="1057"/>
      <c r="Y56" s="1057"/>
      <c r="Z56" s="1057"/>
      <c r="AA56" s="1057"/>
      <c r="AB56" s="1057"/>
      <c r="AC56" s="1057"/>
      <c r="AD56" s="1057"/>
      <c r="AE56" s="1057"/>
      <c r="AF56" s="1057"/>
      <c r="AG56" s="1057"/>
      <c r="AH56" s="1057"/>
      <c r="AI56" s="1057"/>
      <c r="AJ56" s="1057"/>
      <c r="AK56" s="1057"/>
      <c r="AL56" s="1057"/>
      <c r="AM56" s="1057"/>
      <c r="AN56" s="1057"/>
      <c r="AO56" s="1057"/>
      <c r="AP56" s="1057"/>
      <c r="AQ56" s="1057"/>
      <c r="AR56" s="1057"/>
      <c r="AS56" s="1057"/>
      <c r="AT56" s="1057"/>
      <c r="AU56" s="1057"/>
      <c r="AV56" s="1057"/>
      <c r="AW56" s="1057"/>
      <c r="AX56" s="1057"/>
      <c r="AY56" s="1057"/>
      <c r="AZ56" s="1057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401"/>
      <c r="W57" s="401"/>
      <c r="X57" s="401"/>
      <c r="Y57" s="401"/>
      <c r="Z57" s="401"/>
      <c r="AA57" s="401"/>
      <c r="AB57" s="401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77" t="s">
        <v>538</v>
      </c>
      <c r="C58" s="877"/>
      <c r="D58" s="877"/>
      <c r="E58" s="877"/>
      <c r="F58" s="877"/>
      <c r="G58" s="877"/>
      <c r="H58" s="877"/>
      <c r="I58" s="877"/>
      <c r="J58" s="877"/>
      <c r="K58" s="877"/>
      <c r="L58" s="877"/>
      <c r="M58" s="877"/>
      <c r="N58" s="877"/>
      <c r="O58" s="877"/>
      <c r="P58" s="877"/>
      <c r="Q58" s="877"/>
      <c r="R58" s="877"/>
      <c r="S58" s="877"/>
      <c r="T58" s="877"/>
      <c r="U58" s="877"/>
      <c r="V58" s="877"/>
      <c r="W58" s="877"/>
      <c r="X58" s="877"/>
      <c r="Y58" s="877"/>
      <c r="Z58" s="877"/>
      <c r="AA58" s="877"/>
      <c r="AB58" s="877"/>
      <c r="AC58" s="877"/>
      <c r="AD58" s="877"/>
      <c r="AE58" s="877"/>
      <c r="AF58" s="877"/>
      <c r="AG58" s="877"/>
      <c r="AH58" s="877"/>
      <c r="AI58" s="877"/>
      <c r="AJ58" s="877"/>
      <c r="AK58" s="877"/>
      <c r="AL58" s="877"/>
      <c r="AM58" s="877"/>
      <c r="AN58" s="877"/>
      <c r="AO58" s="877"/>
      <c r="AP58" s="877"/>
      <c r="AQ58" s="877"/>
      <c r="AR58" s="877"/>
      <c r="AS58" s="877"/>
      <c r="AT58" s="877"/>
      <c r="AU58" s="877"/>
      <c r="AV58" s="877"/>
      <c r="AW58" s="877"/>
      <c r="AX58" s="877"/>
      <c r="AY58" s="877"/>
      <c r="AZ58" s="877"/>
      <c r="BA58" s="249"/>
      <c r="BB58" s="92"/>
    </row>
    <row r="59" spans="1:54" ht="11.25" customHeight="1" x14ac:dyDescent="0.25">
      <c r="A59" s="45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</row>
    <row r="60" spans="1:54" x14ac:dyDescent="0.25">
      <c r="A60" s="45"/>
      <c r="B60" s="878" t="s">
        <v>2</v>
      </c>
      <c r="C60" s="878"/>
      <c r="D60" s="878"/>
      <c r="E60" s="878"/>
      <c r="F60" s="878"/>
      <c r="G60" s="878"/>
      <c r="H60" s="878"/>
      <c r="I60" s="878"/>
      <c r="J60" s="878"/>
      <c r="K60" s="878"/>
      <c r="L60" s="878"/>
      <c r="M60" s="878"/>
      <c r="N60" s="878"/>
      <c r="O60" s="878"/>
      <c r="P60" s="878"/>
      <c r="Q60" s="878"/>
      <c r="R60" s="878"/>
      <c r="S60" s="878"/>
      <c r="T60" s="878"/>
      <c r="U60" s="878"/>
      <c r="V60" s="878"/>
      <c r="W60" s="878"/>
      <c r="X60" s="878"/>
      <c r="Y60" s="879"/>
      <c r="Z60" s="878" t="s">
        <v>33</v>
      </c>
      <c r="AA60" s="878"/>
      <c r="AB60" s="879"/>
      <c r="AC60" s="873" t="s">
        <v>99</v>
      </c>
      <c r="AD60" s="874"/>
      <c r="AE60" s="874"/>
      <c r="AF60" s="874"/>
      <c r="AG60" s="874"/>
      <c r="AH60" s="874"/>
      <c r="AI60" s="874"/>
      <c r="AJ60" s="874"/>
      <c r="AK60" s="874"/>
      <c r="AL60" s="874"/>
      <c r="AM60" s="874"/>
      <c r="AN60" s="874"/>
      <c r="AO60" s="874"/>
      <c r="AP60" s="874"/>
      <c r="AQ60" s="874"/>
      <c r="AR60" s="874"/>
      <c r="AS60" s="874"/>
      <c r="AT60" s="874"/>
      <c r="AU60" s="874"/>
      <c r="AV60" s="874"/>
      <c r="AW60" s="874"/>
      <c r="AX60" s="874"/>
      <c r="AY60" s="874"/>
      <c r="AZ60" s="874"/>
    </row>
    <row r="61" spans="1:54" x14ac:dyDescent="0.25">
      <c r="A61" s="45"/>
      <c r="B61" s="880"/>
      <c r="C61" s="880"/>
      <c r="D61" s="880"/>
      <c r="E61" s="880"/>
      <c r="F61" s="880"/>
      <c r="G61" s="880"/>
      <c r="H61" s="880"/>
      <c r="I61" s="880"/>
      <c r="J61" s="880"/>
      <c r="K61" s="880"/>
      <c r="L61" s="880"/>
      <c r="M61" s="880"/>
      <c r="N61" s="880"/>
      <c r="O61" s="880"/>
      <c r="P61" s="880"/>
      <c r="Q61" s="880"/>
      <c r="R61" s="880"/>
      <c r="S61" s="880"/>
      <c r="T61" s="880"/>
      <c r="U61" s="880"/>
      <c r="V61" s="880"/>
      <c r="W61" s="880"/>
      <c r="X61" s="880"/>
      <c r="Y61" s="881"/>
      <c r="Z61" s="880"/>
      <c r="AA61" s="880"/>
      <c r="AB61" s="881"/>
      <c r="AC61" s="897" t="s">
        <v>271</v>
      </c>
      <c r="AD61" s="878"/>
      <c r="AE61" s="878"/>
      <c r="AF61" s="878"/>
      <c r="AG61" s="878"/>
      <c r="AH61" s="878"/>
      <c r="AI61" s="878"/>
      <c r="AJ61" s="879"/>
      <c r="AK61" s="894" t="s">
        <v>6</v>
      </c>
      <c r="AL61" s="894"/>
      <c r="AM61" s="894"/>
      <c r="AN61" s="894"/>
      <c r="AO61" s="894"/>
      <c r="AP61" s="894"/>
      <c r="AQ61" s="894"/>
      <c r="AR61" s="894"/>
      <c r="AS61" s="878" t="s">
        <v>35</v>
      </c>
      <c r="AT61" s="878"/>
      <c r="AU61" s="878"/>
      <c r="AV61" s="878"/>
      <c r="AW61" s="878"/>
      <c r="AX61" s="878"/>
      <c r="AY61" s="878"/>
      <c r="AZ61" s="878"/>
    </row>
    <row r="62" spans="1:54" ht="24" customHeight="1" x14ac:dyDescent="0.25">
      <c r="A62" s="45"/>
      <c r="B62" s="882"/>
      <c r="C62" s="882"/>
      <c r="D62" s="882"/>
      <c r="E62" s="882"/>
      <c r="F62" s="882"/>
      <c r="G62" s="882"/>
      <c r="H62" s="882"/>
      <c r="I62" s="882"/>
      <c r="J62" s="882"/>
      <c r="K62" s="882"/>
      <c r="L62" s="882"/>
      <c r="M62" s="882"/>
      <c r="N62" s="882"/>
      <c r="O62" s="882"/>
      <c r="P62" s="882"/>
      <c r="Q62" s="882"/>
      <c r="R62" s="882"/>
      <c r="S62" s="882"/>
      <c r="T62" s="882"/>
      <c r="U62" s="882"/>
      <c r="V62" s="882"/>
      <c r="W62" s="882"/>
      <c r="X62" s="882"/>
      <c r="Y62" s="883"/>
      <c r="Z62" s="882"/>
      <c r="AA62" s="882"/>
      <c r="AB62" s="883"/>
      <c r="AC62" s="899"/>
      <c r="AD62" s="882"/>
      <c r="AE62" s="882"/>
      <c r="AF62" s="882"/>
      <c r="AG62" s="882"/>
      <c r="AH62" s="882"/>
      <c r="AI62" s="882"/>
      <c r="AJ62" s="883"/>
      <c r="AK62" s="894"/>
      <c r="AL62" s="894"/>
      <c r="AM62" s="894"/>
      <c r="AN62" s="894"/>
      <c r="AO62" s="894"/>
      <c r="AP62" s="894"/>
      <c r="AQ62" s="894"/>
      <c r="AR62" s="894"/>
      <c r="AS62" s="882"/>
      <c r="AT62" s="882"/>
      <c r="AU62" s="882"/>
      <c r="AV62" s="882"/>
      <c r="AW62" s="882"/>
      <c r="AX62" s="882"/>
      <c r="AY62" s="882"/>
      <c r="AZ62" s="882"/>
    </row>
    <row r="63" spans="1:54" ht="15.75" thickBot="1" x14ac:dyDescent="0.3">
      <c r="A63" s="45"/>
      <c r="B63" s="884">
        <v>1</v>
      </c>
      <c r="C63" s="884"/>
      <c r="D63" s="884"/>
      <c r="E63" s="884"/>
      <c r="F63" s="884"/>
      <c r="G63" s="884"/>
      <c r="H63" s="884"/>
      <c r="I63" s="884"/>
      <c r="J63" s="884"/>
      <c r="K63" s="884"/>
      <c r="L63" s="884"/>
      <c r="M63" s="884"/>
      <c r="N63" s="884"/>
      <c r="O63" s="884"/>
      <c r="P63" s="884"/>
      <c r="Q63" s="884"/>
      <c r="R63" s="884"/>
      <c r="S63" s="884"/>
      <c r="T63" s="884"/>
      <c r="U63" s="884"/>
      <c r="V63" s="884"/>
      <c r="W63" s="884"/>
      <c r="X63" s="884"/>
      <c r="Y63" s="885"/>
      <c r="Z63" s="886" t="s">
        <v>7</v>
      </c>
      <c r="AA63" s="886"/>
      <c r="AB63" s="887"/>
      <c r="AC63" s="888" t="s">
        <v>8</v>
      </c>
      <c r="AD63" s="889"/>
      <c r="AE63" s="889"/>
      <c r="AF63" s="889"/>
      <c r="AG63" s="889"/>
      <c r="AH63" s="889"/>
      <c r="AI63" s="889"/>
      <c r="AJ63" s="890"/>
      <c r="AK63" s="888" t="s">
        <v>9</v>
      </c>
      <c r="AL63" s="889"/>
      <c r="AM63" s="889"/>
      <c r="AN63" s="889"/>
      <c r="AO63" s="889"/>
      <c r="AP63" s="889"/>
      <c r="AQ63" s="889"/>
      <c r="AR63" s="890"/>
      <c r="AS63" s="888" t="s">
        <v>10</v>
      </c>
      <c r="AT63" s="889"/>
      <c r="AU63" s="889"/>
      <c r="AV63" s="889"/>
      <c r="AW63" s="889"/>
      <c r="AX63" s="889"/>
      <c r="AY63" s="889"/>
      <c r="AZ63" s="889"/>
    </row>
    <row r="64" spans="1:54" ht="25.5" customHeight="1" x14ac:dyDescent="0.25">
      <c r="A64" s="45"/>
      <c r="B64" s="865" t="s">
        <v>771</v>
      </c>
      <c r="C64" s="865"/>
      <c r="D64" s="865"/>
      <c r="E64" s="865"/>
      <c r="F64" s="865"/>
      <c r="G64" s="865"/>
      <c r="H64" s="865"/>
      <c r="I64" s="865"/>
      <c r="J64" s="865"/>
      <c r="K64" s="865"/>
      <c r="L64" s="865"/>
      <c r="M64" s="865"/>
      <c r="N64" s="865"/>
      <c r="O64" s="865"/>
      <c r="P64" s="865"/>
      <c r="Q64" s="865"/>
      <c r="R64" s="865"/>
      <c r="S64" s="865"/>
      <c r="T64" s="865"/>
      <c r="U64" s="865"/>
      <c r="V64" s="865"/>
      <c r="W64" s="865"/>
      <c r="X64" s="865"/>
      <c r="Y64" s="866"/>
      <c r="Z64" s="919" t="s">
        <v>21</v>
      </c>
      <c r="AA64" s="920"/>
      <c r="AB64" s="920"/>
      <c r="AC64" s="869"/>
      <c r="AD64" s="870"/>
      <c r="AE64" s="870"/>
      <c r="AF64" s="870"/>
      <c r="AG64" s="870"/>
      <c r="AH64" s="870"/>
      <c r="AI64" s="870"/>
      <c r="AJ64" s="871"/>
      <c r="AK64" s="869"/>
      <c r="AL64" s="870"/>
      <c r="AM64" s="870"/>
      <c r="AN64" s="870"/>
      <c r="AO64" s="870"/>
      <c r="AP64" s="870"/>
      <c r="AQ64" s="870"/>
      <c r="AR64" s="871"/>
      <c r="AS64" s="869"/>
      <c r="AT64" s="870"/>
      <c r="AU64" s="870"/>
      <c r="AV64" s="870"/>
      <c r="AW64" s="870"/>
      <c r="AX64" s="870"/>
      <c r="AY64" s="870"/>
      <c r="AZ64" s="872"/>
    </row>
    <row r="65" spans="1:52" ht="15" customHeight="1" x14ac:dyDescent="0.25">
      <c r="A65" s="45"/>
      <c r="B65" s="853" t="s">
        <v>765</v>
      </c>
      <c r="C65" s="853"/>
      <c r="D65" s="853"/>
      <c r="E65" s="853"/>
      <c r="F65" s="853"/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3"/>
      <c r="V65" s="853"/>
      <c r="W65" s="853"/>
      <c r="X65" s="853"/>
      <c r="Y65" s="854"/>
      <c r="Z65" s="855" t="s">
        <v>22</v>
      </c>
      <c r="AA65" s="856"/>
      <c r="AB65" s="857"/>
      <c r="AC65" s="873"/>
      <c r="AD65" s="874"/>
      <c r="AE65" s="874"/>
      <c r="AF65" s="874"/>
      <c r="AG65" s="874"/>
      <c r="AH65" s="874"/>
      <c r="AI65" s="874"/>
      <c r="AJ65" s="875"/>
      <c r="AK65" s="873"/>
      <c r="AL65" s="874"/>
      <c r="AM65" s="874"/>
      <c r="AN65" s="874"/>
      <c r="AO65" s="874"/>
      <c r="AP65" s="874"/>
      <c r="AQ65" s="874"/>
      <c r="AR65" s="875"/>
      <c r="AS65" s="873"/>
      <c r="AT65" s="874"/>
      <c r="AU65" s="874"/>
      <c r="AV65" s="874"/>
      <c r="AW65" s="874"/>
      <c r="AX65" s="874"/>
      <c r="AY65" s="874"/>
      <c r="AZ65" s="876"/>
    </row>
    <row r="66" spans="1:52" ht="15" customHeight="1" x14ac:dyDescent="0.25">
      <c r="A66" s="45"/>
      <c r="B66" s="853" t="s">
        <v>766</v>
      </c>
      <c r="C66" s="853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3"/>
      <c r="V66" s="853"/>
      <c r="W66" s="853"/>
      <c r="X66" s="853"/>
      <c r="Y66" s="854"/>
      <c r="Z66" s="855" t="s">
        <v>23</v>
      </c>
      <c r="AA66" s="856"/>
      <c r="AB66" s="857"/>
      <c r="AC66" s="476"/>
      <c r="AD66" s="475"/>
      <c r="AE66" s="475"/>
      <c r="AF66" s="475"/>
      <c r="AG66" s="475"/>
      <c r="AH66" s="475"/>
      <c r="AI66" s="475"/>
      <c r="AJ66" s="477"/>
      <c r="AK66" s="476"/>
      <c r="AL66" s="475"/>
      <c r="AM66" s="475"/>
      <c r="AN66" s="475"/>
      <c r="AO66" s="475"/>
      <c r="AP66" s="475"/>
      <c r="AQ66" s="475"/>
      <c r="AR66" s="477"/>
      <c r="AS66" s="476"/>
      <c r="AT66" s="475"/>
      <c r="AU66" s="475"/>
      <c r="AV66" s="475"/>
      <c r="AW66" s="475"/>
      <c r="AX66" s="475"/>
      <c r="AY66" s="475"/>
      <c r="AZ66" s="478"/>
    </row>
    <row r="67" spans="1:52" ht="15" customHeight="1" x14ac:dyDescent="0.25">
      <c r="A67" s="45"/>
      <c r="B67" s="853" t="s">
        <v>767</v>
      </c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4"/>
      <c r="Z67" s="832" t="s">
        <v>460</v>
      </c>
      <c r="AA67" s="833"/>
      <c r="AB67" s="834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52" ht="15.75" customHeight="1" thickBot="1" x14ac:dyDescent="0.3">
      <c r="A68" s="45"/>
      <c r="B68" s="853" t="s">
        <v>768</v>
      </c>
      <c r="C68" s="853"/>
      <c r="D68" s="853"/>
      <c r="E68" s="853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3"/>
      <c r="Q68" s="853"/>
      <c r="R68" s="853"/>
      <c r="S68" s="853"/>
      <c r="T68" s="853"/>
      <c r="U68" s="853"/>
      <c r="V68" s="853"/>
      <c r="W68" s="853"/>
      <c r="X68" s="853"/>
      <c r="Y68" s="854"/>
      <c r="Z68" s="858" t="s">
        <v>461</v>
      </c>
      <c r="AA68" s="859"/>
      <c r="AB68" s="860"/>
      <c r="AC68" s="861"/>
      <c r="AD68" s="862"/>
      <c r="AE68" s="862"/>
      <c r="AF68" s="862"/>
      <c r="AG68" s="862"/>
      <c r="AH68" s="862"/>
      <c r="AI68" s="862"/>
      <c r="AJ68" s="863"/>
      <c r="AK68" s="861"/>
      <c r="AL68" s="862"/>
      <c r="AM68" s="862"/>
      <c r="AN68" s="862"/>
      <c r="AO68" s="862"/>
      <c r="AP68" s="862"/>
      <c r="AQ68" s="862"/>
      <c r="AR68" s="863"/>
      <c r="AS68" s="861"/>
      <c r="AT68" s="862"/>
      <c r="AU68" s="862"/>
      <c r="AV68" s="862"/>
      <c r="AW68" s="862"/>
      <c r="AX68" s="862"/>
      <c r="AY68" s="862"/>
      <c r="AZ68" s="864"/>
    </row>
    <row r="69" spans="1:52" ht="9.75" customHeight="1" x14ac:dyDescent="0.25">
      <c r="A69" s="45"/>
      <c r="B69" s="824"/>
      <c r="C69" s="835"/>
      <c r="D69" s="835"/>
      <c r="E69" s="835"/>
      <c r="F69" s="835"/>
      <c r="G69" s="835"/>
      <c r="H69" s="835"/>
      <c r="I69" s="835"/>
      <c r="J69" s="835"/>
      <c r="K69" s="835"/>
      <c r="L69" s="835"/>
      <c r="M69" s="835"/>
      <c r="N69" s="835"/>
      <c r="O69" s="835"/>
      <c r="P69" s="835"/>
      <c r="Q69" s="835"/>
      <c r="R69" s="835"/>
      <c r="S69" s="835"/>
      <c r="T69" s="835"/>
      <c r="U69" s="835"/>
      <c r="V69" s="835"/>
      <c r="W69" s="835"/>
      <c r="X69" s="835"/>
      <c r="Y69" s="835"/>
      <c r="Z69" s="835"/>
      <c r="AA69" s="835"/>
      <c r="AB69" s="835"/>
      <c r="AC69" s="835"/>
      <c r="AD69" s="835"/>
      <c r="AE69" s="835"/>
      <c r="AF69" s="835"/>
      <c r="AG69" s="835"/>
      <c r="AH69" s="835"/>
      <c r="AI69" s="835"/>
      <c r="AJ69" s="835"/>
      <c r="AK69" s="835"/>
      <c r="AL69" s="835"/>
      <c r="AM69" s="835"/>
      <c r="AN69" s="835"/>
      <c r="AO69" s="835"/>
      <c r="AP69" s="835"/>
      <c r="AQ69" s="835"/>
      <c r="AR69" s="835"/>
      <c r="AS69" s="835"/>
      <c r="AT69" s="835"/>
      <c r="AU69" s="835"/>
      <c r="AV69" s="835"/>
      <c r="AW69" s="835"/>
      <c r="AX69" s="835"/>
      <c r="AY69" s="835"/>
      <c r="AZ69" s="835"/>
    </row>
    <row r="70" spans="1:52" ht="27.75" customHeight="1" x14ac:dyDescent="0.25">
      <c r="A70" s="45"/>
      <c r="B70" s="1309" t="s">
        <v>903</v>
      </c>
      <c r="C70" s="1309"/>
      <c r="D70" s="1309"/>
      <c r="E70" s="1309"/>
      <c r="F70" s="1309"/>
      <c r="G70" s="1309"/>
      <c r="H70" s="1309"/>
      <c r="I70" s="1309"/>
      <c r="J70" s="1309"/>
      <c r="K70" s="1309"/>
      <c r="L70" s="1309"/>
      <c r="M70" s="1309"/>
      <c r="N70" s="1309"/>
      <c r="O70" s="1309"/>
      <c r="P70" s="1309"/>
      <c r="Q70" s="1309"/>
      <c r="R70" s="1309"/>
      <c r="S70" s="1309"/>
      <c r="T70" s="1309"/>
      <c r="U70" s="1309"/>
      <c r="V70" s="1309"/>
      <c r="W70" s="1309"/>
      <c r="X70" s="1309"/>
      <c r="Y70" s="1309"/>
      <c r="Z70" s="1309"/>
      <c r="AA70" s="1309"/>
      <c r="AB70" s="1309"/>
      <c r="AC70" s="1309"/>
      <c r="AD70" s="1309"/>
      <c r="AE70" s="1309"/>
      <c r="AF70" s="1309"/>
      <c r="AG70" s="1309"/>
      <c r="AH70" s="1309"/>
      <c r="AI70" s="1309"/>
      <c r="AJ70" s="1309"/>
      <c r="AK70" s="1309"/>
      <c r="AL70" s="1309"/>
      <c r="AM70" s="1309"/>
      <c r="AN70" s="1309"/>
      <c r="AO70" s="1309"/>
      <c r="AP70" s="1309"/>
      <c r="AQ70" s="1309"/>
      <c r="AR70" s="1309"/>
      <c r="AS70" s="1309"/>
      <c r="AT70" s="1309"/>
      <c r="AU70" s="1309"/>
      <c r="AV70" s="1309"/>
      <c r="AW70" s="1309"/>
      <c r="AX70" s="1309"/>
      <c r="AY70" s="1309"/>
      <c r="AZ70" s="1309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92" t="s">
        <v>539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88"/>
      <c r="BB1" s="40"/>
      <c r="BC1" s="40"/>
    </row>
    <row r="2" spans="1:55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37" t="s">
        <v>462</v>
      </c>
      <c r="AW2" s="838"/>
      <c r="AX2" s="838"/>
      <c r="AY2" s="838"/>
      <c r="AZ2" s="839"/>
      <c r="BA2" s="85"/>
      <c r="BB2" s="4"/>
      <c r="BC2" s="4"/>
    </row>
    <row r="3" spans="1:55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59"/>
      <c r="AJ3" s="459"/>
      <c r="AK3" s="459"/>
      <c r="AL3" s="459"/>
      <c r="AM3" s="459"/>
      <c r="AN3" s="459"/>
      <c r="AO3" s="459"/>
      <c r="AP3" s="459"/>
      <c r="AQ3" s="826" t="s">
        <v>464</v>
      </c>
      <c r="AR3" s="826"/>
      <c r="AS3" s="826"/>
      <c r="AT3" s="826"/>
      <c r="AU3" s="943"/>
      <c r="AV3" s="412"/>
      <c r="AW3" s="413"/>
      <c r="AX3" s="413"/>
      <c r="AY3" s="413"/>
      <c r="AZ3" s="414"/>
      <c r="BA3" s="88"/>
      <c r="BB3" s="40"/>
      <c r="BC3" s="40"/>
    </row>
    <row r="4" spans="1:55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  <c r="BA4" s="88"/>
      <c r="BB4" s="40"/>
      <c r="BC4" s="40"/>
    </row>
    <row r="5" spans="1:55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826"/>
      <c r="AR5" s="826"/>
      <c r="AS5" s="826"/>
      <c r="AT5" s="826"/>
      <c r="AU5" s="943"/>
      <c r="AV5" s="447"/>
      <c r="AW5" s="448"/>
      <c r="AX5" s="448"/>
      <c r="AY5" s="448"/>
      <c r="AZ5" s="449"/>
      <c r="BA5" s="88"/>
      <c r="BB5" s="40"/>
      <c r="BC5" s="40"/>
    </row>
    <row r="6" spans="1:55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826" t="s">
        <v>466</v>
      </c>
      <c r="AR6" s="826"/>
      <c r="AS6" s="826"/>
      <c r="AT6" s="826"/>
      <c r="AU6" s="943"/>
      <c r="AV6" s="940"/>
      <c r="AW6" s="941"/>
      <c r="AX6" s="941"/>
      <c r="AY6" s="941"/>
      <c r="AZ6" s="942"/>
      <c r="BA6" s="85"/>
      <c r="BB6" s="4"/>
      <c r="BC6" s="4"/>
    </row>
    <row r="7" spans="1:55" s="26" customFormat="1" ht="15" customHeight="1" x14ac:dyDescent="0.2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43"/>
      <c r="AV7" s="846"/>
      <c r="AW7" s="847"/>
      <c r="AX7" s="847"/>
      <c r="AY7" s="847"/>
      <c r="AZ7" s="848"/>
      <c r="BA7" s="85"/>
      <c r="BB7" s="4"/>
      <c r="BC7" s="4"/>
    </row>
    <row r="8" spans="1:55" s="26" customFormat="1" ht="15" customHeight="1" x14ac:dyDescent="0.2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  <c r="BA8" s="85"/>
      <c r="BB8" s="4"/>
      <c r="BC8" s="4"/>
    </row>
    <row r="9" spans="1:55" s="26" customFormat="1" ht="15" customHeight="1" x14ac:dyDescent="0.2">
      <c r="A9" s="929"/>
      <c r="B9" s="929"/>
      <c r="C9" s="929"/>
      <c r="D9" s="929"/>
      <c r="E9" s="929"/>
      <c r="F9" s="929"/>
      <c r="G9" s="929"/>
      <c r="H9" s="929"/>
      <c r="I9" s="929"/>
      <c r="J9" s="929"/>
      <c r="K9" s="929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  <c r="BA9" s="85"/>
      <c r="BB9" s="4"/>
      <c r="BC9" s="4"/>
    </row>
    <row r="10" spans="1:55" s="26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43"/>
      <c r="AV10" s="850">
        <v>383</v>
      </c>
      <c r="AW10" s="851"/>
      <c r="AX10" s="851"/>
      <c r="AY10" s="851"/>
      <c r="AZ10" s="852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58" t="s">
        <v>518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71"/>
      <c r="AU12" s="471"/>
      <c r="AV12" s="471"/>
      <c r="AW12" s="471"/>
      <c r="AX12" s="471"/>
      <c r="AY12" s="471"/>
      <c r="AZ12" s="471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91"/>
      <c r="BB14" s="8"/>
      <c r="BC14" s="8"/>
    </row>
    <row r="15" spans="1:55" s="27" customFormat="1" ht="20.25" customHeight="1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91"/>
      <c r="BB15" s="8"/>
      <c r="BC15" s="8"/>
    </row>
    <row r="16" spans="1:55" s="27" customFormat="1" ht="20.2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  <c r="BA16" s="91"/>
      <c r="BB16" s="8"/>
      <c r="BC16" s="8"/>
    </row>
    <row r="17" spans="1:53" s="357" customFormat="1" ht="11.25" customHeight="1" thickBot="1" x14ac:dyDescent="0.3">
      <c r="A17" s="356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356"/>
    </row>
    <row r="18" spans="1:53" s="10" customFormat="1" ht="18" customHeight="1" x14ac:dyDescent="0.2">
      <c r="A18" s="116"/>
      <c r="B18" s="1418" t="s">
        <v>281</v>
      </c>
      <c r="C18" s="1418"/>
      <c r="D18" s="1418"/>
      <c r="E18" s="1418"/>
      <c r="F18" s="1418"/>
      <c r="G18" s="1418"/>
      <c r="H18" s="1418"/>
      <c r="I18" s="1418"/>
      <c r="J18" s="1418"/>
      <c r="K18" s="1418"/>
      <c r="L18" s="1418"/>
      <c r="M18" s="1418"/>
      <c r="N18" s="1418"/>
      <c r="O18" s="1418"/>
      <c r="P18" s="1418"/>
      <c r="Q18" s="1418"/>
      <c r="R18" s="1418"/>
      <c r="S18" s="1418"/>
      <c r="T18" s="1418"/>
      <c r="U18" s="1418"/>
      <c r="V18" s="1418"/>
      <c r="W18" s="1418"/>
      <c r="X18" s="1418"/>
      <c r="Y18" s="1419"/>
      <c r="Z18" s="919" t="s">
        <v>119</v>
      </c>
      <c r="AA18" s="920"/>
      <c r="AB18" s="921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89"/>
    </row>
    <row r="19" spans="1:53" s="10" customFormat="1" ht="18" customHeight="1" x14ac:dyDescent="0.2">
      <c r="A19" s="116"/>
      <c r="B19" s="1418" t="s">
        <v>279</v>
      </c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/>
      <c r="P19" s="1418"/>
      <c r="Q19" s="1418"/>
      <c r="R19" s="1418"/>
      <c r="S19" s="1418"/>
      <c r="T19" s="1418"/>
      <c r="U19" s="1418"/>
      <c r="V19" s="1418"/>
      <c r="W19" s="1418"/>
      <c r="X19" s="1418"/>
      <c r="Y19" s="1419"/>
      <c r="Z19" s="832" t="s">
        <v>122</v>
      </c>
      <c r="AA19" s="833"/>
      <c r="AB19" s="834"/>
      <c r="AC19" s="894"/>
      <c r="AD19" s="894"/>
      <c r="AE19" s="894"/>
      <c r="AF19" s="894"/>
      <c r="AG19" s="894"/>
      <c r="AH19" s="894"/>
      <c r="AI19" s="894"/>
      <c r="AJ19" s="894"/>
      <c r="AK19" s="894"/>
      <c r="AL19" s="894"/>
      <c r="AM19" s="894"/>
      <c r="AN19" s="894"/>
      <c r="AO19" s="894"/>
      <c r="AP19" s="894"/>
      <c r="AQ19" s="894"/>
      <c r="AR19" s="894"/>
      <c r="AS19" s="894"/>
      <c r="AT19" s="894"/>
      <c r="AU19" s="894"/>
      <c r="AV19" s="894"/>
      <c r="AW19" s="894"/>
      <c r="AX19" s="894"/>
      <c r="AY19" s="894"/>
      <c r="AZ19" s="1005"/>
      <c r="BA19" s="89"/>
    </row>
    <row r="20" spans="1:53" s="11" customFormat="1" ht="18" customHeight="1" x14ac:dyDescent="0.25">
      <c r="A20" s="119"/>
      <c r="B20" s="1158" t="s">
        <v>470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32" t="s">
        <v>135</v>
      </c>
      <c r="AA20" s="833"/>
      <c r="AB20" s="834"/>
      <c r="AC20" s="894"/>
      <c r="AD20" s="894"/>
      <c r="AE20" s="894"/>
      <c r="AF20" s="894"/>
      <c r="AG20" s="894"/>
      <c r="AH20" s="894"/>
      <c r="AI20" s="894"/>
      <c r="AJ20" s="894"/>
      <c r="AK20" s="894"/>
      <c r="AL20" s="894"/>
      <c r="AM20" s="894"/>
      <c r="AN20" s="894"/>
      <c r="AO20" s="894"/>
      <c r="AP20" s="894"/>
      <c r="AQ20" s="894"/>
      <c r="AR20" s="894"/>
      <c r="AS20" s="894"/>
      <c r="AT20" s="894"/>
      <c r="AU20" s="894"/>
      <c r="AV20" s="894"/>
      <c r="AW20" s="894"/>
      <c r="AX20" s="894"/>
      <c r="AY20" s="894"/>
      <c r="AZ20" s="1005"/>
      <c r="BA20" s="91"/>
    </row>
    <row r="21" spans="1:53" s="11" customFormat="1" ht="18" customHeight="1" x14ac:dyDescent="0.25">
      <c r="A21" s="11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32" t="s">
        <v>139</v>
      </c>
      <c r="AA21" s="833"/>
      <c r="AB21" s="834"/>
      <c r="AC21" s="894"/>
      <c r="AD21" s="894"/>
      <c r="AE21" s="894"/>
      <c r="AF21" s="894"/>
      <c r="AG21" s="894"/>
      <c r="AH21" s="894"/>
      <c r="AI21" s="894"/>
      <c r="AJ21" s="894"/>
      <c r="AK21" s="894"/>
      <c r="AL21" s="894"/>
      <c r="AM21" s="894"/>
      <c r="AN21" s="894"/>
      <c r="AO21" s="894"/>
      <c r="AP21" s="894"/>
      <c r="AQ21" s="894"/>
      <c r="AR21" s="894"/>
      <c r="AS21" s="894"/>
      <c r="AT21" s="894"/>
      <c r="AU21" s="894"/>
      <c r="AV21" s="894"/>
      <c r="AW21" s="894"/>
      <c r="AX21" s="894"/>
      <c r="AY21" s="894"/>
      <c r="AZ21" s="1005"/>
      <c r="BA21" s="91"/>
    </row>
    <row r="22" spans="1:53" s="11" customFormat="1" ht="18" customHeight="1" x14ac:dyDescent="0.25">
      <c r="A22" s="11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32" t="s">
        <v>153</v>
      </c>
      <c r="AA22" s="833"/>
      <c r="AB22" s="834"/>
      <c r="AC22" s="894"/>
      <c r="AD22" s="894"/>
      <c r="AE22" s="894"/>
      <c r="AF22" s="894"/>
      <c r="AG22" s="894"/>
      <c r="AH22" s="894"/>
      <c r="AI22" s="894"/>
      <c r="AJ22" s="894"/>
      <c r="AK22" s="894"/>
      <c r="AL22" s="894"/>
      <c r="AM22" s="894"/>
      <c r="AN22" s="894"/>
      <c r="AO22" s="894"/>
      <c r="AP22" s="894"/>
      <c r="AQ22" s="894"/>
      <c r="AR22" s="894"/>
      <c r="AS22" s="894"/>
      <c r="AT22" s="894"/>
      <c r="AU22" s="894"/>
      <c r="AV22" s="894"/>
      <c r="AW22" s="894"/>
      <c r="AX22" s="894"/>
      <c r="AY22" s="894"/>
      <c r="AZ22" s="1005"/>
      <c r="BA22" s="91"/>
    </row>
    <row r="23" spans="1:53" s="11" customFormat="1" ht="28.5" customHeight="1" thickBot="1" x14ac:dyDescent="0.3">
      <c r="A23" s="119"/>
      <c r="B23" s="830" t="s">
        <v>717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</row>
    <row r="24" spans="1:53" s="8" customFormat="1" ht="11.25" customHeight="1" x14ac:dyDescent="0.25">
      <c r="A24" s="119"/>
      <c r="B24" s="1456"/>
      <c r="C24" s="1457"/>
      <c r="D24" s="1457"/>
      <c r="E24" s="1457"/>
      <c r="F24" s="1457"/>
      <c r="G24" s="1457"/>
      <c r="H24" s="1457"/>
      <c r="I24" s="1457"/>
      <c r="J24" s="1457"/>
      <c r="K24" s="1457"/>
      <c r="L24" s="1457"/>
      <c r="M24" s="1457"/>
      <c r="N24" s="1457"/>
      <c r="O24" s="1457"/>
      <c r="P24" s="1457"/>
      <c r="Q24" s="1457"/>
      <c r="R24" s="1457"/>
      <c r="S24" s="1457"/>
      <c r="T24" s="1457"/>
      <c r="U24" s="1457"/>
      <c r="V24" s="1457"/>
      <c r="W24" s="1457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</row>
    <row r="25" spans="1:53" customFormat="1" x14ac:dyDescent="0.25">
      <c r="A25" s="272"/>
      <c r="B25" s="1439" t="s">
        <v>551</v>
      </c>
      <c r="C25" s="1297"/>
      <c r="D25" s="1297"/>
      <c r="E25" s="1297"/>
      <c r="F25" s="1297"/>
      <c r="G25" s="1297"/>
      <c r="H25" s="1297"/>
      <c r="I25" s="1297"/>
      <c r="J25" s="1297"/>
      <c r="K25" s="1297"/>
      <c r="L25" s="1297"/>
      <c r="M25" s="1297"/>
      <c r="N25" s="1297"/>
      <c r="O25" s="1297"/>
      <c r="P25" s="1297"/>
      <c r="Q25" s="1297"/>
      <c r="R25" s="1297"/>
      <c r="S25" s="1297"/>
      <c r="T25" s="1297"/>
      <c r="U25" s="1297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  <c r="AT25" s="1297"/>
      <c r="AU25" s="1297"/>
      <c r="AV25" s="1297"/>
      <c r="AW25" s="1297"/>
      <c r="AX25" s="1297"/>
      <c r="AY25" s="1297"/>
      <c r="AZ25" s="1297"/>
    </row>
    <row r="26" spans="1:53" s="43" customFormat="1" ht="17.25" customHeight="1" x14ac:dyDescent="0.2">
      <c r="A26" s="320"/>
      <c r="B26" s="959" t="s">
        <v>400</v>
      </c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959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959"/>
      <c r="AZ26" s="959"/>
      <c r="BA26" s="94"/>
    </row>
    <row r="27" spans="1:53" s="43" customFormat="1" ht="14.2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20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897" t="s">
        <v>33</v>
      </c>
      <c r="AA28" s="878"/>
      <c r="AB28" s="879"/>
      <c r="AC28" s="873" t="s">
        <v>99</v>
      </c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  <c r="BA28" s="94"/>
    </row>
    <row r="29" spans="1:53" s="43" customFormat="1" ht="19.5" customHeight="1" x14ac:dyDescent="0.2">
      <c r="A29" s="320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898"/>
      <c r="AA29" s="880"/>
      <c r="AB29" s="881"/>
      <c r="AC29" s="897" t="s">
        <v>271</v>
      </c>
      <c r="AD29" s="878"/>
      <c r="AE29" s="878"/>
      <c r="AF29" s="878"/>
      <c r="AG29" s="878"/>
      <c r="AH29" s="878"/>
      <c r="AI29" s="878"/>
      <c r="AJ29" s="879"/>
      <c r="AK29" s="894" t="s">
        <v>6</v>
      </c>
      <c r="AL29" s="894"/>
      <c r="AM29" s="894"/>
      <c r="AN29" s="894"/>
      <c r="AO29" s="894"/>
      <c r="AP29" s="894"/>
      <c r="AQ29" s="894"/>
      <c r="AR29" s="894"/>
      <c r="AS29" s="878" t="s">
        <v>35</v>
      </c>
      <c r="AT29" s="878"/>
      <c r="AU29" s="878"/>
      <c r="AV29" s="878"/>
      <c r="AW29" s="878"/>
      <c r="AX29" s="878"/>
      <c r="AY29" s="878"/>
      <c r="AZ29" s="878"/>
      <c r="BA29" s="94"/>
    </row>
    <row r="30" spans="1:53" s="43" customFormat="1" ht="19.5" customHeight="1" x14ac:dyDescent="0.2">
      <c r="A30" s="320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899"/>
      <c r="AA30" s="882"/>
      <c r="AB30" s="883"/>
      <c r="AC30" s="899"/>
      <c r="AD30" s="882"/>
      <c r="AE30" s="882"/>
      <c r="AF30" s="882"/>
      <c r="AG30" s="882"/>
      <c r="AH30" s="882"/>
      <c r="AI30" s="882"/>
      <c r="AJ30" s="883"/>
      <c r="AK30" s="894"/>
      <c r="AL30" s="894"/>
      <c r="AM30" s="894"/>
      <c r="AN30" s="894"/>
      <c r="AO30" s="894"/>
      <c r="AP30" s="894"/>
      <c r="AQ30" s="894"/>
      <c r="AR30" s="894"/>
      <c r="AS30" s="882"/>
      <c r="AT30" s="882"/>
      <c r="AU30" s="882"/>
      <c r="AV30" s="882"/>
      <c r="AW30" s="882"/>
      <c r="AX30" s="882"/>
      <c r="AY30" s="882"/>
      <c r="AZ30" s="882"/>
      <c r="BA30" s="94"/>
    </row>
    <row r="31" spans="1:53" s="577" customFormat="1" ht="11.25" customHeight="1" thickBot="1" x14ac:dyDescent="0.2">
      <c r="A31" s="603"/>
      <c r="B31" s="886">
        <v>1</v>
      </c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7"/>
      <c r="Z31" s="954" t="s">
        <v>36</v>
      </c>
      <c r="AA31" s="886"/>
      <c r="AB31" s="886"/>
      <c r="AC31" s="954" t="s">
        <v>7</v>
      </c>
      <c r="AD31" s="886"/>
      <c r="AE31" s="886"/>
      <c r="AF31" s="886"/>
      <c r="AG31" s="886"/>
      <c r="AH31" s="886"/>
      <c r="AI31" s="886"/>
      <c r="AJ31" s="887"/>
      <c r="AK31" s="954" t="s">
        <v>8</v>
      </c>
      <c r="AL31" s="886"/>
      <c r="AM31" s="886"/>
      <c r="AN31" s="886"/>
      <c r="AO31" s="886"/>
      <c r="AP31" s="886"/>
      <c r="AQ31" s="886"/>
      <c r="AR31" s="887"/>
      <c r="AS31" s="954" t="s">
        <v>9</v>
      </c>
      <c r="AT31" s="886"/>
      <c r="AU31" s="886"/>
      <c r="AV31" s="886"/>
      <c r="AW31" s="886"/>
      <c r="AX31" s="886"/>
      <c r="AY31" s="886"/>
      <c r="AZ31" s="886"/>
      <c r="BA31" s="603"/>
    </row>
    <row r="32" spans="1:53" s="43" customFormat="1" ht="18" customHeight="1" x14ac:dyDescent="0.2">
      <c r="A32" s="320"/>
      <c r="B32" s="830" t="s">
        <v>305</v>
      </c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1"/>
      <c r="Z32" s="919" t="s">
        <v>122</v>
      </c>
      <c r="AA32" s="920"/>
      <c r="AB32" s="921"/>
      <c r="AC32" s="869"/>
      <c r="AD32" s="870"/>
      <c r="AE32" s="870"/>
      <c r="AF32" s="870"/>
      <c r="AG32" s="870"/>
      <c r="AH32" s="870"/>
      <c r="AI32" s="870"/>
      <c r="AJ32" s="871"/>
      <c r="AK32" s="869"/>
      <c r="AL32" s="870"/>
      <c r="AM32" s="870"/>
      <c r="AN32" s="870"/>
      <c r="AO32" s="870"/>
      <c r="AP32" s="870"/>
      <c r="AQ32" s="870"/>
      <c r="AR32" s="871"/>
      <c r="AS32" s="869"/>
      <c r="AT32" s="870"/>
      <c r="AU32" s="870"/>
      <c r="AV32" s="870"/>
      <c r="AW32" s="870"/>
      <c r="AX32" s="870"/>
      <c r="AY32" s="870"/>
      <c r="AZ32" s="872"/>
      <c r="BA32" s="94"/>
    </row>
    <row r="33" spans="1:53" s="43" customFormat="1" ht="28.5" customHeight="1" x14ac:dyDescent="0.2">
      <c r="A33" s="320"/>
      <c r="B33" s="830" t="s">
        <v>520</v>
      </c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1"/>
      <c r="Z33" s="832" t="s">
        <v>122</v>
      </c>
      <c r="AA33" s="833"/>
      <c r="AB33" s="834"/>
      <c r="AC33" s="873"/>
      <c r="AD33" s="874"/>
      <c r="AE33" s="874"/>
      <c r="AF33" s="874"/>
      <c r="AG33" s="874"/>
      <c r="AH33" s="874"/>
      <c r="AI33" s="874"/>
      <c r="AJ33" s="875"/>
      <c r="AK33" s="873"/>
      <c r="AL33" s="874"/>
      <c r="AM33" s="874"/>
      <c r="AN33" s="874"/>
      <c r="AO33" s="874"/>
      <c r="AP33" s="874"/>
      <c r="AQ33" s="874"/>
      <c r="AR33" s="875"/>
      <c r="AS33" s="873"/>
      <c r="AT33" s="874"/>
      <c r="AU33" s="874"/>
      <c r="AV33" s="874"/>
      <c r="AW33" s="874"/>
      <c r="AX33" s="874"/>
      <c r="AY33" s="874"/>
      <c r="AZ33" s="876"/>
      <c r="BA33" s="94"/>
    </row>
    <row r="34" spans="1:53" s="43" customFormat="1" ht="18" customHeight="1" thickBot="1" x14ac:dyDescent="0.25">
      <c r="A34" s="320"/>
      <c r="B34" s="1453" t="s">
        <v>30</v>
      </c>
      <c r="C34" s="1454"/>
      <c r="D34" s="1454"/>
      <c r="E34" s="1454"/>
      <c r="F34" s="1454"/>
      <c r="G34" s="1454"/>
      <c r="H34" s="1454"/>
      <c r="I34" s="1454"/>
      <c r="J34" s="1454"/>
      <c r="K34" s="1454"/>
      <c r="L34" s="1454"/>
      <c r="M34" s="1454"/>
      <c r="N34" s="1454"/>
      <c r="O34" s="1454"/>
      <c r="P34" s="1454"/>
      <c r="Q34" s="1454"/>
      <c r="R34" s="1454"/>
      <c r="S34" s="1454"/>
      <c r="T34" s="1454"/>
      <c r="U34" s="1454"/>
      <c r="V34" s="1454"/>
      <c r="W34" s="1454"/>
      <c r="X34" s="1454"/>
      <c r="Y34" s="1455"/>
      <c r="Z34" s="969" t="s">
        <v>142</v>
      </c>
      <c r="AA34" s="970"/>
      <c r="AB34" s="971"/>
      <c r="AC34" s="972"/>
      <c r="AD34" s="973"/>
      <c r="AE34" s="973"/>
      <c r="AF34" s="973"/>
      <c r="AG34" s="973"/>
      <c r="AH34" s="973"/>
      <c r="AI34" s="973"/>
      <c r="AJ34" s="974"/>
      <c r="AK34" s="972"/>
      <c r="AL34" s="973"/>
      <c r="AM34" s="973"/>
      <c r="AN34" s="973"/>
      <c r="AO34" s="973"/>
      <c r="AP34" s="973"/>
      <c r="AQ34" s="973"/>
      <c r="AR34" s="974"/>
      <c r="AS34" s="972"/>
      <c r="AT34" s="973"/>
      <c r="AU34" s="973"/>
      <c r="AV34" s="973"/>
      <c r="AW34" s="973"/>
      <c r="AX34" s="973"/>
      <c r="AY34" s="973"/>
      <c r="AZ34" s="1164"/>
      <c r="BA34" s="94"/>
    </row>
    <row r="35" spans="1:53" s="8" customFormat="1" ht="14.25" customHeight="1" x14ac:dyDescent="0.25">
      <c r="A35" s="119"/>
      <c r="B35" s="991" t="s">
        <v>386</v>
      </c>
      <c r="C35" s="991"/>
      <c r="D35" s="991"/>
      <c r="E35" s="991"/>
      <c r="F35" s="991"/>
      <c r="G35" s="991"/>
      <c r="H35" s="991"/>
      <c r="I35" s="991"/>
      <c r="J35" s="991"/>
      <c r="K35" s="991"/>
      <c r="L35" s="991"/>
      <c r="M35" s="991"/>
      <c r="N35" s="991"/>
      <c r="O35" s="991"/>
      <c r="P35" s="991"/>
      <c r="Q35" s="991"/>
      <c r="R35" s="991"/>
      <c r="S35" s="991"/>
      <c r="T35" s="991"/>
      <c r="U35" s="991"/>
      <c r="V35" s="991"/>
      <c r="W35" s="991"/>
      <c r="X35" s="991"/>
      <c r="Y35" s="991"/>
      <c r="Z35" s="991"/>
      <c r="AA35" s="991"/>
      <c r="AB35" s="991"/>
      <c r="AC35" s="991"/>
      <c r="AD35" s="991"/>
      <c r="AE35" s="991"/>
      <c r="AF35" s="991"/>
      <c r="AG35" s="991"/>
      <c r="AH35" s="991"/>
      <c r="AI35" s="991"/>
      <c r="AJ35" s="991"/>
      <c r="AK35" s="991"/>
      <c r="AL35" s="991"/>
      <c r="AM35" s="991"/>
      <c r="AN35" s="991"/>
      <c r="AO35" s="991"/>
      <c r="AP35" s="991"/>
      <c r="AQ35" s="991"/>
      <c r="AR35" s="991"/>
      <c r="AS35" s="991"/>
      <c r="AT35" s="991"/>
      <c r="AU35" s="991"/>
      <c r="AV35" s="991"/>
      <c r="AW35" s="991"/>
      <c r="AX35" s="991"/>
      <c r="AY35" s="991"/>
      <c r="AZ35" s="991"/>
      <c r="BA35" s="91"/>
    </row>
    <row r="36" spans="1:53" s="8" customFormat="1" ht="15.75" customHeight="1" x14ac:dyDescent="0.25">
      <c r="A36" s="119"/>
      <c r="B36" s="1083" t="s">
        <v>387</v>
      </c>
      <c r="C36" s="1083"/>
      <c r="D36" s="1083"/>
      <c r="E36" s="1083"/>
      <c r="F36" s="1083"/>
      <c r="G36" s="1083"/>
      <c r="H36" s="1083"/>
      <c r="I36" s="1083"/>
      <c r="J36" s="1083"/>
      <c r="K36" s="1083"/>
      <c r="L36" s="1083"/>
      <c r="M36" s="1083"/>
      <c r="N36" s="1083"/>
      <c r="O36" s="1083"/>
      <c r="P36" s="1083"/>
      <c r="Q36" s="1083"/>
      <c r="R36" s="1083"/>
      <c r="S36" s="1083"/>
      <c r="T36" s="1083"/>
      <c r="U36" s="1083"/>
      <c r="V36" s="1083"/>
      <c r="W36" s="1083"/>
      <c r="X36" s="1083"/>
      <c r="Y36" s="1083"/>
      <c r="Z36" s="1083"/>
      <c r="AA36" s="1083"/>
      <c r="AB36" s="1083"/>
      <c r="AC36" s="1083"/>
      <c r="AD36" s="1083"/>
      <c r="AE36" s="1083"/>
      <c r="AF36" s="1083"/>
      <c r="AG36" s="1083"/>
      <c r="AH36" s="1083"/>
      <c r="AI36" s="1083"/>
      <c r="AJ36" s="1083"/>
      <c r="AK36" s="1083"/>
      <c r="AL36" s="1083"/>
      <c r="AM36" s="1083"/>
      <c r="AN36" s="1083"/>
      <c r="AO36" s="1083"/>
      <c r="AP36" s="1083"/>
      <c r="AQ36" s="1083"/>
      <c r="AR36" s="1083"/>
      <c r="AS36" s="1083"/>
      <c r="AT36" s="1083"/>
      <c r="AU36" s="1083"/>
      <c r="AV36" s="1083"/>
      <c r="AW36" s="1083"/>
      <c r="AX36" s="1083"/>
      <c r="AY36" s="1083"/>
      <c r="AZ36" s="1083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78" t="s">
        <v>44</v>
      </c>
      <c r="C38" s="878"/>
      <c r="D38" s="878"/>
      <c r="E38" s="878"/>
      <c r="F38" s="878"/>
      <c r="G38" s="878"/>
      <c r="H38" s="878"/>
      <c r="I38" s="878"/>
      <c r="J38" s="878"/>
      <c r="K38" s="878"/>
      <c r="L38" s="878"/>
      <c r="M38" s="879"/>
      <c r="N38" s="897" t="s">
        <v>33</v>
      </c>
      <c r="O38" s="879"/>
      <c r="P38" s="897" t="s">
        <v>521</v>
      </c>
      <c r="Q38" s="878"/>
      <c r="R38" s="878"/>
      <c r="S38" s="878"/>
      <c r="T38" s="878"/>
      <c r="U38" s="878"/>
      <c r="V38" s="879"/>
      <c r="W38" s="897" t="s">
        <v>62</v>
      </c>
      <c r="X38" s="878"/>
      <c r="Y38" s="878"/>
      <c r="Z38" s="878"/>
      <c r="AA38" s="878"/>
      <c r="AB38" s="879"/>
      <c r="AC38" s="897" t="s">
        <v>63</v>
      </c>
      <c r="AD38" s="878"/>
      <c r="AE38" s="878"/>
      <c r="AF38" s="878"/>
      <c r="AG38" s="878"/>
      <c r="AH38" s="879"/>
      <c r="AI38" s="897" t="s">
        <v>214</v>
      </c>
      <c r="AJ38" s="878"/>
      <c r="AK38" s="878"/>
      <c r="AL38" s="878"/>
      <c r="AM38" s="878"/>
      <c r="AN38" s="879"/>
      <c r="AO38" s="897" t="s">
        <v>40</v>
      </c>
      <c r="AP38" s="878"/>
      <c r="AQ38" s="878"/>
      <c r="AR38" s="878"/>
      <c r="AS38" s="878"/>
      <c r="AT38" s="879"/>
      <c r="AU38" s="897" t="s">
        <v>718</v>
      </c>
      <c r="AV38" s="878"/>
      <c r="AW38" s="878"/>
      <c r="AX38" s="878"/>
      <c r="AY38" s="878"/>
      <c r="AZ38" s="878"/>
      <c r="BA38" s="89"/>
    </row>
    <row r="39" spans="1:53" s="11" customFormat="1" ht="15.75" customHeight="1" x14ac:dyDescent="0.25">
      <c r="A39" s="150"/>
      <c r="B39" s="882"/>
      <c r="C39" s="882"/>
      <c r="D39" s="882"/>
      <c r="E39" s="882"/>
      <c r="F39" s="882"/>
      <c r="G39" s="882"/>
      <c r="H39" s="882"/>
      <c r="I39" s="882"/>
      <c r="J39" s="882"/>
      <c r="K39" s="882"/>
      <c r="L39" s="882"/>
      <c r="M39" s="883"/>
      <c r="N39" s="899"/>
      <c r="O39" s="883"/>
      <c r="P39" s="899"/>
      <c r="Q39" s="882"/>
      <c r="R39" s="882"/>
      <c r="S39" s="882"/>
      <c r="T39" s="882"/>
      <c r="U39" s="882"/>
      <c r="V39" s="883"/>
      <c r="W39" s="899"/>
      <c r="X39" s="882"/>
      <c r="Y39" s="882"/>
      <c r="Z39" s="882"/>
      <c r="AA39" s="882"/>
      <c r="AB39" s="883"/>
      <c r="AC39" s="899"/>
      <c r="AD39" s="882"/>
      <c r="AE39" s="882"/>
      <c r="AF39" s="882"/>
      <c r="AG39" s="882"/>
      <c r="AH39" s="883"/>
      <c r="AI39" s="899"/>
      <c r="AJ39" s="882"/>
      <c r="AK39" s="882"/>
      <c r="AL39" s="882"/>
      <c r="AM39" s="882"/>
      <c r="AN39" s="883"/>
      <c r="AO39" s="899"/>
      <c r="AP39" s="882"/>
      <c r="AQ39" s="882"/>
      <c r="AR39" s="882"/>
      <c r="AS39" s="882"/>
      <c r="AT39" s="883"/>
      <c r="AU39" s="899"/>
      <c r="AV39" s="882"/>
      <c r="AW39" s="882"/>
      <c r="AX39" s="882"/>
      <c r="AY39" s="882"/>
      <c r="AZ39" s="882"/>
      <c r="BA39" s="91"/>
    </row>
    <row r="40" spans="1:53" s="349" customFormat="1" ht="11.25" customHeight="1" thickBot="1" x14ac:dyDescent="0.25">
      <c r="A40" s="479"/>
      <c r="B40" s="884">
        <v>1</v>
      </c>
      <c r="C40" s="884"/>
      <c r="D40" s="884"/>
      <c r="E40" s="884"/>
      <c r="F40" s="884"/>
      <c r="G40" s="884"/>
      <c r="H40" s="884"/>
      <c r="I40" s="884"/>
      <c r="J40" s="884"/>
      <c r="K40" s="884"/>
      <c r="L40" s="884"/>
      <c r="M40" s="885"/>
      <c r="N40" s="888" t="s">
        <v>36</v>
      </c>
      <c r="O40" s="890"/>
      <c r="P40" s="888" t="s">
        <v>7</v>
      </c>
      <c r="Q40" s="889"/>
      <c r="R40" s="889"/>
      <c r="S40" s="889"/>
      <c r="T40" s="889"/>
      <c r="U40" s="889"/>
      <c r="V40" s="890"/>
      <c r="W40" s="888" t="s">
        <v>8</v>
      </c>
      <c r="X40" s="889"/>
      <c r="Y40" s="889"/>
      <c r="Z40" s="889"/>
      <c r="AA40" s="889"/>
      <c r="AB40" s="890"/>
      <c r="AC40" s="888" t="s">
        <v>9</v>
      </c>
      <c r="AD40" s="889"/>
      <c r="AE40" s="889"/>
      <c r="AF40" s="889"/>
      <c r="AG40" s="889"/>
      <c r="AH40" s="890"/>
      <c r="AI40" s="888" t="s">
        <v>10</v>
      </c>
      <c r="AJ40" s="889"/>
      <c r="AK40" s="889"/>
      <c r="AL40" s="889"/>
      <c r="AM40" s="889"/>
      <c r="AN40" s="890"/>
      <c r="AO40" s="888" t="s">
        <v>11</v>
      </c>
      <c r="AP40" s="889"/>
      <c r="AQ40" s="889"/>
      <c r="AR40" s="889"/>
      <c r="AS40" s="889"/>
      <c r="AT40" s="890"/>
      <c r="AU40" s="888" t="s">
        <v>12</v>
      </c>
      <c r="AV40" s="889"/>
      <c r="AW40" s="889"/>
      <c r="AX40" s="889"/>
      <c r="AY40" s="889"/>
      <c r="AZ40" s="889"/>
      <c r="BA40" s="536"/>
    </row>
    <row r="41" spans="1:53" s="11" customFormat="1" ht="18" customHeight="1" x14ac:dyDescent="0.25">
      <c r="A41" s="150"/>
      <c r="B41" s="830"/>
      <c r="C41" s="830"/>
      <c r="D41" s="830"/>
      <c r="E41" s="830"/>
      <c r="F41" s="830"/>
      <c r="G41" s="830"/>
      <c r="H41" s="830"/>
      <c r="I41" s="830"/>
      <c r="J41" s="830"/>
      <c r="K41" s="830"/>
      <c r="L41" s="830"/>
      <c r="M41" s="831"/>
      <c r="N41" s="919" t="s">
        <v>119</v>
      </c>
      <c r="O41" s="921"/>
      <c r="P41" s="1448"/>
      <c r="Q41" s="1449"/>
      <c r="R41" s="1449"/>
      <c r="S41" s="1449"/>
      <c r="T41" s="1449"/>
      <c r="U41" s="1449"/>
      <c r="V41" s="1450"/>
      <c r="W41" s="869"/>
      <c r="X41" s="870"/>
      <c r="Y41" s="870"/>
      <c r="Z41" s="870"/>
      <c r="AA41" s="870"/>
      <c r="AB41" s="871"/>
      <c r="AC41" s="869"/>
      <c r="AD41" s="870"/>
      <c r="AE41" s="870"/>
      <c r="AF41" s="870"/>
      <c r="AG41" s="870"/>
      <c r="AH41" s="871"/>
      <c r="AI41" s="869"/>
      <c r="AJ41" s="870"/>
      <c r="AK41" s="870"/>
      <c r="AL41" s="870"/>
      <c r="AM41" s="870"/>
      <c r="AN41" s="871"/>
      <c r="AO41" s="869"/>
      <c r="AP41" s="870"/>
      <c r="AQ41" s="870"/>
      <c r="AR41" s="870"/>
      <c r="AS41" s="870"/>
      <c r="AT41" s="871"/>
      <c r="AU41" s="869"/>
      <c r="AV41" s="870"/>
      <c r="AW41" s="870"/>
      <c r="AX41" s="870"/>
      <c r="AY41" s="870"/>
      <c r="AZ41" s="872"/>
      <c r="BA41" s="91"/>
    </row>
    <row r="42" spans="1:53" s="8" customFormat="1" ht="18" customHeight="1" x14ac:dyDescent="0.25">
      <c r="A42" s="150"/>
      <c r="B42" s="830"/>
      <c r="C42" s="830"/>
      <c r="D42" s="830"/>
      <c r="E42" s="830"/>
      <c r="F42" s="830"/>
      <c r="G42" s="830"/>
      <c r="H42" s="830"/>
      <c r="I42" s="830"/>
      <c r="J42" s="830"/>
      <c r="K42" s="830"/>
      <c r="L42" s="830"/>
      <c r="M42" s="831"/>
      <c r="N42" s="832"/>
      <c r="O42" s="834"/>
      <c r="P42" s="1451"/>
      <c r="Q42" s="1446"/>
      <c r="R42" s="1446"/>
      <c r="S42" s="1446"/>
      <c r="T42" s="1446"/>
      <c r="U42" s="1446"/>
      <c r="V42" s="1447"/>
      <c r="W42" s="873"/>
      <c r="X42" s="874"/>
      <c r="Y42" s="874"/>
      <c r="Z42" s="874"/>
      <c r="AA42" s="874"/>
      <c r="AB42" s="875"/>
      <c r="AC42" s="873"/>
      <c r="AD42" s="874"/>
      <c r="AE42" s="874"/>
      <c r="AF42" s="874"/>
      <c r="AG42" s="874"/>
      <c r="AH42" s="875"/>
      <c r="AI42" s="873"/>
      <c r="AJ42" s="874"/>
      <c r="AK42" s="874"/>
      <c r="AL42" s="874"/>
      <c r="AM42" s="874"/>
      <c r="AN42" s="875"/>
      <c r="AO42" s="873"/>
      <c r="AP42" s="874"/>
      <c r="AQ42" s="874"/>
      <c r="AR42" s="874"/>
      <c r="AS42" s="874"/>
      <c r="AT42" s="875"/>
      <c r="AU42" s="873"/>
      <c r="AV42" s="874"/>
      <c r="AW42" s="874"/>
      <c r="AX42" s="874"/>
      <c r="AY42" s="874"/>
      <c r="AZ42" s="876"/>
      <c r="BA42" s="91"/>
    </row>
    <row r="43" spans="1:53" ht="18" customHeight="1" thickBot="1" x14ac:dyDescent="0.3">
      <c r="A43" s="85"/>
      <c r="B43" s="1459" t="s">
        <v>64</v>
      </c>
      <c r="C43" s="1459"/>
      <c r="D43" s="1459"/>
      <c r="E43" s="1459"/>
      <c r="F43" s="1459"/>
      <c r="G43" s="1459"/>
      <c r="H43" s="1459"/>
      <c r="I43" s="1459"/>
      <c r="J43" s="1459"/>
      <c r="K43" s="1459"/>
      <c r="L43" s="1459"/>
      <c r="M43" s="1460"/>
      <c r="N43" s="969" t="s">
        <v>142</v>
      </c>
      <c r="O43" s="971"/>
      <c r="P43" s="1461"/>
      <c r="Q43" s="1462"/>
      <c r="R43" s="1462"/>
      <c r="S43" s="1462"/>
      <c r="T43" s="1462"/>
      <c r="U43" s="1462"/>
      <c r="V43" s="1463"/>
      <c r="W43" s="972"/>
      <c r="X43" s="973"/>
      <c r="Y43" s="973"/>
      <c r="Z43" s="973"/>
      <c r="AA43" s="973"/>
      <c r="AB43" s="974"/>
      <c r="AC43" s="972"/>
      <c r="AD43" s="973"/>
      <c r="AE43" s="973"/>
      <c r="AF43" s="973"/>
      <c r="AG43" s="973"/>
      <c r="AH43" s="974"/>
      <c r="AI43" s="972"/>
      <c r="AJ43" s="973"/>
      <c r="AK43" s="973"/>
      <c r="AL43" s="973"/>
      <c r="AM43" s="973"/>
      <c r="AN43" s="974"/>
      <c r="AO43" s="972"/>
      <c r="AP43" s="973"/>
      <c r="AQ43" s="973"/>
      <c r="AR43" s="973"/>
      <c r="AS43" s="973"/>
      <c r="AT43" s="974"/>
      <c r="AU43" s="972"/>
      <c r="AV43" s="973"/>
      <c r="AW43" s="973"/>
      <c r="AX43" s="973"/>
      <c r="AY43" s="973"/>
      <c r="AZ43" s="1164"/>
    </row>
    <row r="44" spans="1:53" s="8" customFormat="1" ht="27" customHeight="1" x14ac:dyDescent="0.25">
      <c r="A44" s="119"/>
      <c r="B44" s="1083" t="s">
        <v>471</v>
      </c>
      <c r="C44" s="1083"/>
      <c r="D44" s="1083"/>
      <c r="E44" s="1083"/>
      <c r="F44" s="1083"/>
      <c r="G44" s="1083"/>
      <c r="H44" s="1083"/>
      <c r="I44" s="1083"/>
      <c r="J44" s="1083"/>
      <c r="K44" s="1083"/>
      <c r="L44" s="1083"/>
      <c r="M44" s="1083"/>
      <c r="N44" s="1083"/>
      <c r="O44" s="1083"/>
      <c r="P44" s="1083"/>
      <c r="Q44" s="1083"/>
      <c r="R44" s="1083"/>
      <c r="S44" s="1083"/>
      <c r="T44" s="1083"/>
      <c r="U44" s="1083"/>
      <c r="V44" s="1083"/>
      <c r="W44" s="1083"/>
      <c r="X44" s="1083"/>
      <c r="Y44" s="1083"/>
      <c r="Z44" s="1083"/>
      <c r="AA44" s="1083"/>
      <c r="AB44" s="1083"/>
      <c r="AC44" s="1083"/>
      <c r="AD44" s="1083"/>
      <c r="AE44" s="1083"/>
      <c r="AF44" s="1083"/>
      <c r="AG44" s="1083"/>
      <c r="AH44" s="1083"/>
      <c r="AI44" s="1083"/>
      <c r="AJ44" s="1083"/>
      <c r="AK44" s="1083"/>
      <c r="AL44" s="1083"/>
      <c r="AM44" s="1083"/>
      <c r="AN44" s="1083"/>
      <c r="AO44" s="1083"/>
      <c r="AP44" s="1083"/>
      <c r="AQ44" s="1083"/>
      <c r="AR44" s="1083"/>
      <c r="AS44" s="1083"/>
      <c r="AT44" s="1083"/>
      <c r="AU44" s="1083"/>
      <c r="AV44" s="1083"/>
      <c r="AW44" s="1083"/>
      <c r="AX44" s="1083"/>
      <c r="AY44" s="1083"/>
      <c r="AZ44" s="1083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78" t="s">
        <v>44</v>
      </c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9"/>
      <c r="N46" s="897" t="s">
        <v>33</v>
      </c>
      <c r="O46" s="879"/>
      <c r="P46" s="897" t="s">
        <v>521</v>
      </c>
      <c r="Q46" s="878"/>
      <c r="R46" s="878"/>
      <c r="S46" s="878"/>
      <c r="T46" s="878"/>
      <c r="U46" s="878"/>
      <c r="V46" s="879"/>
      <c r="W46" s="897" t="s">
        <v>62</v>
      </c>
      <c r="X46" s="878"/>
      <c r="Y46" s="878"/>
      <c r="Z46" s="878"/>
      <c r="AA46" s="878"/>
      <c r="AB46" s="879"/>
      <c r="AC46" s="897" t="s">
        <v>63</v>
      </c>
      <c r="AD46" s="878"/>
      <c r="AE46" s="878"/>
      <c r="AF46" s="878"/>
      <c r="AG46" s="878"/>
      <c r="AH46" s="879"/>
      <c r="AI46" s="897" t="s">
        <v>214</v>
      </c>
      <c r="AJ46" s="878"/>
      <c r="AK46" s="878"/>
      <c r="AL46" s="878"/>
      <c r="AM46" s="878"/>
      <c r="AN46" s="879"/>
      <c r="AO46" s="897" t="s">
        <v>40</v>
      </c>
      <c r="AP46" s="878"/>
      <c r="AQ46" s="878"/>
      <c r="AR46" s="878"/>
      <c r="AS46" s="878"/>
      <c r="AT46" s="879"/>
      <c r="AU46" s="897" t="s">
        <v>718</v>
      </c>
      <c r="AV46" s="878"/>
      <c r="AW46" s="878"/>
      <c r="AX46" s="878"/>
      <c r="AY46" s="878"/>
      <c r="AZ46" s="878"/>
      <c r="BA46" s="89"/>
    </row>
    <row r="47" spans="1:53" s="11" customFormat="1" ht="15" customHeight="1" x14ac:dyDescent="0.25">
      <c r="A47" s="150"/>
      <c r="B47" s="882"/>
      <c r="C47" s="882"/>
      <c r="D47" s="882"/>
      <c r="E47" s="882"/>
      <c r="F47" s="882"/>
      <c r="G47" s="882"/>
      <c r="H47" s="882"/>
      <c r="I47" s="882"/>
      <c r="J47" s="882"/>
      <c r="K47" s="882"/>
      <c r="L47" s="882"/>
      <c r="M47" s="883"/>
      <c r="N47" s="899"/>
      <c r="O47" s="883"/>
      <c r="P47" s="899"/>
      <c r="Q47" s="882"/>
      <c r="R47" s="882"/>
      <c r="S47" s="882"/>
      <c r="T47" s="882"/>
      <c r="U47" s="882"/>
      <c r="V47" s="883"/>
      <c r="W47" s="899"/>
      <c r="X47" s="882"/>
      <c r="Y47" s="882"/>
      <c r="Z47" s="882"/>
      <c r="AA47" s="882"/>
      <c r="AB47" s="883"/>
      <c r="AC47" s="899"/>
      <c r="AD47" s="882"/>
      <c r="AE47" s="882"/>
      <c r="AF47" s="882"/>
      <c r="AG47" s="882"/>
      <c r="AH47" s="883"/>
      <c r="AI47" s="899"/>
      <c r="AJ47" s="882"/>
      <c r="AK47" s="882"/>
      <c r="AL47" s="882"/>
      <c r="AM47" s="882"/>
      <c r="AN47" s="883"/>
      <c r="AO47" s="899"/>
      <c r="AP47" s="882"/>
      <c r="AQ47" s="882"/>
      <c r="AR47" s="882"/>
      <c r="AS47" s="882"/>
      <c r="AT47" s="883"/>
      <c r="AU47" s="899"/>
      <c r="AV47" s="882"/>
      <c r="AW47" s="882"/>
      <c r="AX47" s="882"/>
      <c r="AY47" s="882"/>
      <c r="AZ47" s="882"/>
      <c r="BA47" s="91"/>
    </row>
    <row r="48" spans="1:53" s="349" customFormat="1" ht="15" customHeight="1" thickBot="1" x14ac:dyDescent="0.25">
      <c r="A48" s="479"/>
      <c r="B48" s="884">
        <v>1</v>
      </c>
      <c r="C48" s="884"/>
      <c r="D48" s="884"/>
      <c r="E48" s="884"/>
      <c r="F48" s="884"/>
      <c r="G48" s="884"/>
      <c r="H48" s="884"/>
      <c r="I48" s="884"/>
      <c r="J48" s="884"/>
      <c r="K48" s="884"/>
      <c r="L48" s="884"/>
      <c r="M48" s="885"/>
      <c r="N48" s="888" t="s">
        <v>36</v>
      </c>
      <c r="O48" s="890"/>
      <c r="P48" s="888" t="s">
        <v>7</v>
      </c>
      <c r="Q48" s="889"/>
      <c r="R48" s="889"/>
      <c r="S48" s="889"/>
      <c r="T48" s="889"/>
      <c r="U48" s="889"/>
      <c r="V48" s="890"/>
      <c r="W48" s="888" t="s">
        <v>8</v>
      </c>
      <c r="X48" s="889"/>
      <c r="Y48" s="889"/>
      <c r="Z48" s="889"/>
      <c r="AA48" s="889"/>
      <c r="AB48" s="890"/>
      <c r="AC48" s="888" t="s">
        <v>9</v>
      </c>
      <c r="AD48" s="889"/>
      <c r="AE48" s="889"/>
      <c r="AF48" s="889"/>
      <c r="AG48" s="889"/>
      <c r="AH48" s="890"/>
      <c r="AI48" s="888" t="s">
        <v>10</v>
      </c>
      <c r="AJ48" s="889"/>
      <c r="AK48" s="889"/>
      <c r="AL48" s="889"/>
      <c r="AM48" s="889"/>
      <c r="AN48" s="890"/>
      <c r="AO48" s="888" t="s">
        <v>11</v>
      </c>
      <c r="AP48" s="889"/>
      <c r="AQ48" s="889"/>
      <c r="AR48" s="889"/>
      <c r="AS48" s="889"/>
      <c r="AT48" s="890"/>
      <c r="AU48" s="888" t="s">
        <v>12</v>
      </c>
      <c r="AV48" s="889"/>
      <c r="AW48" s="889"/>
      <c r="AX48" s="889"/>
      <c r="AY48" s="889"/>
      <c r="AZ48" s="889"/>
      <c r="BA48" s="536"/>
    </row>
    <row r="49" spans="1:53" s="11" customFormat="1" ht="18" customHeight="1" x14ac:dyDescent="0.25">
      <c r="A49" s="150"/>
      <c r="B49" s="1446"/>
      <c r="C49" s="1446"/>
      <c r="D49" s="1446"/>
      <c r="E49" s="1446"/>
      <c r="F49" s="1446"/>
      <c r="G49" s="1446"/>
      <c r="H49" s="1446"/>
      <c r="I49" s="1446"/>
      <c r="J49" s="1446"/>
      <c r="K49" s="1446"/>
      <c r="L49" s="1446"/>
      <c r="M49" s="1452"/>
      <c r="N49" s="867" t="s">
        <v>119</v>
      </c>
      <c r="O49" s="952"/>
      <c r="P49" s="1448"/>
      <c r="Q49" s="1449"/>
      <c r="R49" s="1449"/>
      <c r="S49" s="1449"/>
      <c r="T49" s="1449"/>
      <c r="U49" s="1449"/>
      <c r="V49" s="1450"/>
      <c r="W49" s="869"/>
      <c r="X49" s="870"/>
      <c r="Y49" s="870"/>
      <c r="Z49" s="870"/>
      <c r="AA49" s="870"/>
      <c r="AB49" s="871"/>
      <c r="AC49" s="869"/>
      <c r="AD49" s="870"/>
      <c r="AE49" s="870"/>
      <c r="AF49" s="870"/>
      <c r="AG49" s="870"/>
      <c r="AH49" s="871"/>
      <c r="AI49" s="869"/>
      <c r="AJ49" s="870"/>
      <c r="AK49" s="870"/>
      <c r="AL49" s="870"/>
      <c r="AM49" s="870"/>
      <c r="AN49" s="871"/>
      <c r="AO49" s="869"/>
      <c r="AP49" s="870"/>
      <c r="AQ49" s="870"/>
      <c r="AR49" s="870"/>
      <c r="AS49" s="870"/>
      <c r="AT49" s="871"/>
      <c r="AU49" s="869"/>
      <c r="AV49" s="870"/>
      <c r="AW49" s="870"/>
      <c r="AX49" s="870"/>
      <c r="AY49" s="870"/>
      <c r="AZ49" s="872"/>
      <c r="BA49" s="91"/>
    </row>
    <row r="50" spans="1:53" s="8" customFormat="1" ht="18" customHeight="1" x14ac:dyDescent="0.25">
      <c r="A50" s="150"/>
      <c r="B50" s="1446"/>
      <c r="C50" s="1446"/>
      <c r="D50" s="1446"/>
      <c r="E50" s="1446"/>
      <c r="F50" s="1446"/>
      <c r="G50" s="1446"/>
      <c r="H50" s="1446"/>
      <c r="I50" s="1446"/>
      <c r="J50" s="1446"/>
      <c r="K50" s="1446"/>
      <c r="L50" s="1446"/>
      <c r="M50" s="1452"/>
      <c r="N50" s="832"/>
      <c r="O50" s="834"/>
      <c r="P50" s="1451"/>
      <c r="Q50" s="1446"/>
      <c r="R50" s="1446"/>
      <c r="S50" s="1446"/>
      <c r="T50" s="1446"/>
      <c r="U50" s="1446"/>
      <c r="V50" s="1447"/>
      <c r="W50" s="873"/>
      <c r="X50" s="874"/>
      <c r="Y50" s="874"/>
      <c r="Z50" s="874"/>
      <c r="AA50" s="874"/>
      <c r="AB50" s="875"/>
      <c r="AC50" s="873"/>
      <c r="AD50" s="874"/>
      <c r="AE50" s="874"/>
      <c r="AF50" s="874"/>
      <c r="AG50" s="874"/>
      <c r="AH50" s="875"/>
      <c r="AI50" s="873"/>
      <c r="AJ50" s="874"/>
      <c r="AK50" s="874"/>
      <c r="AL50" s="874"/>
      <c r="AM50" s="874"/>
      <c r="AN50" s="875"/>
      <c r="AO50" s="873"/>
      <c r="AP50" s="874"/>
      <c r="AQ50" s="874"/>
      <c r="AR50" s="874"/>
      <c r="AS50" s="874"/>
      <c r="AT50" s="875"/>
      <c r="AU50" s="873"/>
      <c r="AV50" s="874"/>
      <c r="AW50" s="874"/>
      <c r="AX50" s="874"/>
      <c r="AY50" s="874"/>
      <c r="AZ50" s="876"/>
      <c r="BA50" s="91"/>
    </row>
    <row r="51" spans="1:53" s="8" customFormat="1" ht="18" customHeight="1" thickBot="1" x14ac:dyDescent="0.3">
      <c r="A51" s="150"/>
      <c r="B51" s="1459" t="s">
        <v>64</v>
      </c>
      <c r="C51" s="1459"/>
      <c r="D51" s="1459"/>
      <c r="E51" s="1459"/>
      <c r="F51" s="1459"/>
      <c r="G51" s="1459"/>
      <c r="H51" s="1459"/>
      <c r="I51" s="1459"/>
      <c r="J51" s="1459"/>
      <c r="K51" s="1459"/>
      <c r="L51" s="1459"/>
      <c r="M51" s="1460"/>
      <c r="N51" s="969" t="s">
        <v>142</v>
      </c>
      <c r="O51" s="971"/>
      <c r="P51" s="1461"/>
      <c r="Q51" s="1462"/>
      <c r="R51" s="1462"/>
      <c r="S51" s="1462"/>
      <c r="T51" s="1462"/>
      <c r="U51" s="1462"/>
      <c r="V51" s="1463"/>
      <c r="W51" s="972"/>
      <c r="X51" s="973"/>
      <c r="Y51" s="973"/>
      <c r="Z51" s="973"/>
      <c r="AA51" s="973"/>
      <c r="AB51" s="974"/>
      <c r="AC51" s="972"/>
      <c r="AD51" s="973"/>
      <c r="AE51" s="973"/>
      <c r="AF51" s="973"/>
      <c r="AG51" s="973"/>
      <c r="AH51" s="974"/>
      <c r="AI51" s="972"/>
      <c r="AJ51" s="973"/>
      <c r="AK51" s="973"/>
      <c r="AL51" s="973"/>
      <c r="AM51" s="973"/>
      <c r="AN51" s="974"/>
      <c r="AO51" s="972"/>
      <c r="AP51" s="973"/>
      <c r="AQ51" s="973"/>
      <c r="AR51" s="973"/>
      <c r="AS51" s="973"/>
      <c r="AT51" s="974"/>
      <c r="AU51" s="972"/>
      <c r="AV51" s="973"/>
      <c r="AW51" s="973"/>
      <c r="AX51" s="973"/>
      <c r="AY51" s="973"/>
      <c r="AZ51" s="1164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83" t="s">
        <v>388</v>
      </c>
      <c r="C53" s="1083"/>
      <c r="D53" s="1083"/>
      <c r="E53" s="1083"/>
      <c r="F53" s="1083"/>
      <c r="G53" s="1083"/>
      <c r="H53" s="1083"/>
      <c r="I53" s="1083"/>
      <c r="J53" s="1083"/>
      <c r="K53" s="1083"/>
      <c r="L53" s="1083"/>
      <c r="M53" s="1083"/>
      <c r="N53" s="1083"/>
      <c r="O53" s="1083"/>
      <c r="P53" s="1083"/>
      <c r="Q53" s="1083"/>
      <c r="R53" s="1083"/>
      <c r="S53" s="1083"/>
      <c r="T53" s="1083"/>
      <c r="U53" s="1083"/>
      <c r="V53" s="1083"/>
      <c r="W53" s="1083"/>
      <c r="X53" s="1083"/>
      <c r="Y53" s="1083"/>
      <c r="Z53" s="1083"/>
      <c r="AA53" s="1083"/>
      <c r="AB53" s="1083"/>
      <c r="AC53" s="1083"/>
      <c r="AD53" s="1083"/>
      <c r="AE53" s="1083"/>
      <c r="AF53" s="1083"/>
      <c r="AG53" s="1083"/>
      <c r="AH53" s="1083"/>
      <c r="AI53" s="1083"/>
      <c r="AJ53" s="1083"/>
      <c r="AK53" s="1083"/>
      <c r="AL53" s="1083"/>
      <c r="AM53" s="1083"/>
      <c r="AN53" s="1083"/>
      <c r="AO53" s="1083"/>
      <c r="AP53" s="1083"/>
      <c r="AQ53" s="1083"/>
      <c r="AR53" s="1083"/>
      <c r="AS53" s="1083"/>
      <c r="AT53" s="1083"/>
      <c r="AU53" s="1083"/>
      <c r="AV53" s="1083"/>
      <c r="AW53" s="1083"/>
      <c r="AX53" s="1083"/>
      <c r="AY53" s="1083"/>
      <c r="AZ53" s="1083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78" t="s">
        <v>44</v>
      </c>
      <c r="C55" s="878"/>
      <c r="D55" s="878"/>
      <c r="E55" s="878"/>
      <c r="F55" s="878"/>
      <c r="G55" s="878"/>
      <c r="H55" s="878"/>
      <c r="I55" s="878"/>
      <c r="J55" s="878"/>
      <c r="K55" s="878"/>
      <c r="L55" s="878"/>
      <c r="M55" s="879"/>
      <c r="N55" s="897" t="s">
        <v>33</v>
      </c>
      <c r="O55" s="879"/>
      <c r="P55" s="894" t="s">
        <v>521</v>
      </c>
      <c r="Q55" s="894"/>
      <c r="R55" s="894"/>
      <c r="S55" s="894"/>
      <c r="T55" s="894"/>
      <c r="U55" s="894"/>
      <c r="V55" s="894"/>
      <c r="W55" s="897" t="s">
        <v>62</v>
      </c>
      <c r="X55" s="878"/>
      <c r="Y55" s="878"/>
      <c r="Z55" s="878"/>
      <c r="AA55" s="878"/>
      <c r="AB55" s="879"/>
      <c r="AC55" s="897" t="s">
        <v>63</v>
      </c>
      <c r="AD55" s="878"/>
      <c r="AE55" s="878"/>
      <c r="AF55" s="878"/>
      <c r="AG55" s="878"/>
      <c r="AH55" s="879"/>
      <c r="AI55" s="897" t="s">
        <v>214</v>
      </c>
      <c r="AJ55" s="878"/>
      <c r="AK55" s="878"/>
      <c r="AL55" s="878"/>
      <c r="AM55" s="878"/>
      <c r="AN55" s="879"/>
      <c r="AO55" s="897" t="s">
        <v>40</v>
      </c>
      <c r="AP55" s="878"/>
      <c r="AQ55" s="878"/>
      <c r="AR55" s="878"/>
      <c r="AS55" s="878"/>
      <c r="AT55" s="879"/>
      <c r="AU55" s="897" t="s">
        <v>718</v>
      </c>
      <c r="AV55" s="878"/>
      <c r="AW55" s="878"/>
      <c r="AX55" s="878"/>
      <c r="AY55" s="878"/>
      <c r="AZ55" s="878"/>
      <c r="BA55" s="89"/>
    </row>
    <row r="56" spans="1:53" s="11" customFormat="1" ht="16.5" customHeight="1" x14ac:dyDescent="0.25">
      <c r="A56" s="150"/>
      <c r="B56" s="882"/>
      <c r="C56" s="882"/>
      <c r="D56" s="882"/>
      <c r="E56" s="882"/>
      <c r="F56" s="882"/>
      <c r="G56" s="882"/>
      <c r="H56" s="882"/>
      <c r="I56" s="882"/>
      <c r="J56" s="882"/>
      <c r="K56" s="882"/>
      <c r="L56" s="882"/>
      <c r="M56" s="883"/>
      <c r="N56" s="899"/>
      <c r="O56" s="883"/>
      <c r="P56" s="894"/>
      <c r="Q56" s="894"/>
      <c r="R56" s="894"/>
      <c r="S56" s="894"/>
      <c r="T56" s="894"/>
      <c r="U56" s="894"/>
      <c r="V56" s="894"/>
      <c r="W56" s="899"/>
      <c r="X56" s="882"/>
      <c r="Y56" s="882"/>
      <c r="Z56" s="882"/>
      <c r="AA56" s="882"/>
      <c r="AB56" s="883"/>
      <c r="AC56" s="899"/>
      <c r="AD56" s="882"/>
      <c r="AE56" s="882"/>
      <c r="AF56" s="882"/>
      <c r="AG56" s="882"/>
      <c r="AH56" s="883"/>
      <c r="AI56" s="899"/>
      <c r="AJ56" s="882"/>
      <c r="AK56" s="882"/>
      <c r="AL56" s="882"/>
      <c r="AM56" s="882"/>
      <c r="AN56" s="883"/>
      <c r="AO56" s="899"/>
      <c r="AP56" s="882"/>
      <c r="AQ56" s="882"/>
      <c r="AR56" s="882"/>
      <c r="AS56" s="882"/>
      <c r="AT56" s="883"/>
      <c r="AU56" s="899"/>
      <c r="AV56" s="882"/>
      <c r="AW56" s="882"/>
      <c r="AX56" s="882"/>
      <c r="AY56" s="882"/>
      <c r="AZ56" s="882"/>
      <c r="BA56" s="91"/>
    </row>
    <row r="57" spans="1:53" s="349" customFormat="1" ht="11.25" customHeight="1" thickBot="1" x14ac:dyDescent="0.25">
      <c r="A57" s="479"/>
      <c r="B57" s="884">
        <v>1</v>
      </c>
      <c r="C57" s="884"/>
      <c r="D57" s="884"/>
      <c r="E57" s="884"/>
      <c r="F57" s="884"/>
      <c r="G57" s="884"/>
      <c r="H57" s="884"/>
      <c r="I57" s="884"/>
      <c r="J57" s="884"/>
      <c r="K57" s="884"/>
      <c r="L57" s="884"/>
      <c r="M57" s="885"/>
      <c r="N57" s="954" t="s">
        <v>36</v>
      </c>
      <c r="O57" s="887"/>
      <c r="P57" s="886" t="s">
        <v>7</v>
      </c>
      <c r="Q57" s="886"/>
      <c r="R57" s="886"/>
      <c r="S57" s="886"/>
      <c r="T57" s="886"/>
      <c r="U57" s="886"/>
      <c r="V57" s="887"/>
      <c r="W57" s="954" t="s">
        <v>8</v>
      </c>
      <c r="X57" s="886"/>
      <c r="Y57" s="886"/>
      <c r="Z57" s="886"/>
      <c r="AA57" s="886"/>
      <c r="AB57" s="887"/>
      <c r="AC57" s="954" t="s">
        <v>9</v>
      </c>
      <c r="AD57" s="886"/>
      <c r="AE57" s="886"/>
      <c r="AF57" s="886"/>
      <c r="AG57" s="886"/>
      <c r="AH57" s="887"/>
      <c r="AI57" s="954" t="s">
        <v>10</v>
      </c>
      <c r="AJ57" s="886"/>
      <c r="AK57" s="886"/>
      <c r="AL57" s="886"/>
      <c r="AM57" s="886"/>
      <c r="AN57" s="887"/>
      <c r="AO57" s="954" t="s">
        <v>11</v>
      </c>
      <c r="AP57" s="886"/>
      <c r="AQ57" s="886"/>
      <c r="AR57" s="886"/>
      <c r="AS57" s="886"/>
      <c r="AT57" s="887"/>
      <c r="AU57" s="954" t="s">
        <v>12</v>
      </c>
      <c r="AV57" s="886"/>
      <c r="AW57" s="886"/>
      <c r="AX57" s="886"/>
      <c r="AY57" s="886"/>
      <c r="AZ57" s="886"/>
      <c r="BA57" s="536"/>
    </row>
    <row r="58" spans="1:53" s="11" customFormat="1" ht="18" customHeight="1" x14ac:dyDescent="0.25">
      <c r="A58" s="150"/>
      <c r="B58" s="1446"/>
      <c r="C58" s="1446"/>
      <c r="D58" s="1446"/>
      <c r="E58" s="1446"/>
      <c r="F58" s="1446"/>
      <c r="G58" s="1446"/>
      <c r="H58" s="1446"/>
      <c r="I58" s="1446"/>
      <c r="J58" s="1446"/>
      <c r="K58" s="1446"/>
      <c r="L58" s="1446"/>
      <c r="M58" s="1447"/>
      <c r="N58" s="919" t="s">
        <v>119</v>
      </c>
      <c r="O58" s="921"/>
      <c r="P58" s="1448"/>
      <c r="Q58" s="1449"/>
      <c r="R58" s="1449"/>
      <c r="S58" s="1449"/>
      <c r="T58" s="1449"/>
      <c r="U58" s="1449"/>
      <c r="V58" s="1450"/>
      <c r="W58" s="870"/>
      <c r="X58" s="870"/>
      <c r="Y58" s="870"/>
      <c r="Z58" s="870"/>
      <c r="AA58" s="870"/>
      <c r="AB58" s="871"/>
      <c r="AC58" s="869"/>
      <c r="AD58" s="870"/>
      <c r="AE58" s="870"/>
      <c r="AF58" s="870"/>
      <c r="AG58" s="870"/>
      <c r="AH58" s="871"/>
      <c r="AI58" s="869"/>
      <c r="AJ58" s="870"/>
      <c r="AK58" s="870"/>
      <c r="AL58" s="870"/>
      <c r="AM58" s="870"/>
      <c r="AN58" s="871"/>
      <c r="AO58" s="869"/>
      <c r="AP58" s="870"/>
      <c r="AQ58" s="870"/>
      <c r="AR58" s="870"/>
      <c r="AS58" s="870"/>
      <c r="AT58" s="871"/>
      <c r="AU58" s="869"/>
      <c r="AV58" s="870"/>
      <c r="AW58" s="870"/>
      <c r="AX58" s="870"/>
      <c r="AY58" s="870"/>
      <c r="AZ58" s="872"/>
      <c r="BA58" s="91"/>
    </row>
    <row r="59" spans="1:53" s="8" customFormat="1" ht="18" customHeight="1" x14ac:dyDescent="0.25">
      <c r="A59" s="150"/>
      <c r="B59" s="1446"/>
      <c r="C59" s="1446"/>
      <c r="D59" s="1446"/>
      <c r="E59" s="1446"/>
      <c r="F59" s="1446"/>
      <c r="G59" s="1446"/>
      <c r="H59" s="1446"/>
      <c r="I59" s="1446"/>
      <c r="J59" s="1446"/>
      <c r="K59" s="1446"/>
      <c r="L59" s="1446"/>
      <c r="M59" s="1447"/>
      <c r="N59" s="832"/>
      <c r="O59" s="834"/>
      <c r="P59" s="1451"/>
      <c r="Q59" s="1446"/>
      <c r="R59" s="1446"/>
      <c r="S59" s="1446"/>
      <c r="T59" s="1446"/>
      <c r="U59" s="1446"/>
      <c r="V59" s="1447"/>
      <c r="W59" s="875"/>
      <c r="X59" s="894"/>
      <c r="Y59" s="894"/>
      <c r="Z59" s="894"/>
      <c r="AA59" s="894"/>
      <c r="AB59" s="894"/>
      <c r="AC59" s="894"/>
      <c r="AD59" s="894"/>
      <c r="AE59" s="894"/>
      <c r="AF59" s="894"/>
      <c r="AG59" s="894"/>
      <c r="AH59" s="894"/>
      <c r="AI59" s="894"/>
      <c r="AJ59" s="894"/>
      <c r="AK59" s="894"/>
      <c r="AL59" s="894"/>
      <c r="AM59" s="894"/>
      <c r="AN59" s="894"/>
      <c r="AO59" s="894"/>
      <c r="AP59" s="894"/>
      <c r="AQ59" s="894"/>
      <c r="AR59" s="894"/>
      <c r="AS59" s="894"/>
      <c r="AT59" s="894"/>
      <c r="AU59" s="894"/>
      <c r="AV59" s="894"/>
      <c r="AW59" s="894"/>
      <c r="AX59" s="894"/>
      <c r="AY59" s="894"/>
      <c r="AZ59" s="1005"/>
      <c r="BA59" s="91"/>
    </row>
    <row r="60" spans="1:53" s="8" customFormat="1" ht="18" customHeight="1" thickBot="1" x14ac:dyDescent="0.3">
      <c r="A60" s="150"/>
      <c r="B60" s="1459" t="s">
        <v>64</v>
      </c>
      <c r="C60" s="1459"/>
      <c r="D60" s="1459"/>
      <c r="E60" s="1459"/>
      <c r="F60" s="1459"/>
      <c r="G60" s="1459"/>
      <c r="H60" s="1459"/>
      <c r="I60" s="1459"/>
      <c r="J60" s="1459"/>
      <c r="K60" s="1459"/>
      <c r="L60" s="1459"/>
      <c r="M60" s="1460"/>
      <c r="N60" s="969" t="s">
        <v>142</v>
      </c>
      <c r="O60" s="971"/>
      <c r="P60" s="1461"/>
      <c r="Q60" s="1462"/>
      <c r="R60" s="1462"/>
      <c r="S60" s="1462"/>
      <c r="T60" s="1462"/>
      <c r="U60" s="1462"/>
      <c r="V60" s="1463"/>
      <c r="W60" s="972"/>
      <c r="X60" s="973"/>
      <c r="Y60" s="973"/>
      <c r="Z60" s="973"/>
      <c r="AA60" s="973"/>
      <c r="AB60" s="974"/>
      <c r="AC60" s="972"/>
      <c r="AD60" s="973"/>
      <c r="AE60" s="973"/>
      <c r="AF60" s="973"/>
      <c r="AG60" s="973"/>
      <c r="AH60" s="974"/>
      <c r="AI60" s="972"/>
      <c r="AJ60" s="973"/>
      <c r="AK60" s="973"/>
      <c r="AL60" s="973"/>
      <c r="AM60" s="973"/>
      <c r="AN60" s="974"/>
      <c r="AO60" s="972"/>
      <c r="AP60" s="973"/>
      <c r="AQ60" s="973"/>
      <c r="AR60" s="973"/>
      <c r="AS60" s="973"/>
      <c r="AT60" s="974"/>
      <c r="AU60" s="972"/>
      <c r="AV60" s="973"/>
      <c r="AW60" s="973"/>
      <c r="AX60" s="973"/>
      <c r="AY60" s="973"/>
      <c r="AZ60" s="1164"/>
      <c r="BA60" s="91"/>
    </row>
    <row r="61" spans="1:53" s="8" customFormat="1" ht="15" customHeight="1" x14ac:dyDescent="0.25">
      <c r="A61" s="150"/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222"/>
      <c r="O61" s="222"/>
      <c r="P61" s="178"/>
      <c r="Q61" s="178"/>
      <c r="R61" s="178"/>
      <c r="S61" s="178"/>
      <c r="T61" s="178"/>
      <c r="U61" s="178"/>
      <c r="V61" s="17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8"/>
      <c r="AX61" s="458"/>
      <c r="AY61" s="458"/>
      <c r="AZ61" s="458"/>
      <c r="BA61" s="91"/>
    </row>
    <row r="62" spans="1:53" s="8" customFormat="1" ht="22.5" customHeight="1" x14ac:dyDescent="0.25">
      <c r="A62" s="119"/>
      <c r="B62" s="953" t="s">
        <v>389</v>
      </c>
      <c r="C62" s="953"/>
      <c r="D62" s="953"/>
      <c r="E62" s="953"/>
      <c r="F62" s="953"/>
      <c r="G62" s="953"/>
      <c r="H62" s="953"/>
      <c r="I62" s="953"/>
      <c r="J62" s="953"/>
      <c r="K62" s="953"/>
      <c r="L62" s="953"/>
      <c r="M62" s="953"/>
      <c r="N62" s="953"/>
      <c r="O62" s="953"/>
      <c r="P62" s="953"/>
      <c r="Q62" s="953"/>
      <c r="R62" s="953"/>
      <c r="S62" s="953"/>
      <c r="T62" s="953"/>
      <c r="U62" s="953"/>
      <c r="V62" s="953"/>
      <c r="W62" s="953"/>
      <c r="X62" s="953"/>
      <c r="Y62" s="953"/>
      <c r="Z62" s="953"/>
      <c r="AA62" s="953"/>
      <c r="AB62" s="953"/>
      <c r="AC62" s="953"/>
      <c r="AD62" s="953"/>
      <c r="AE62" s="953"/>
      <c r="AF62" s="953"/>
      <c r="AG62" s="953"/>
      <c r="AH62" s="953"/>
      <c r="AI62" s="953"/>
      <c r="AJ62" s="953"/>
      <c r="AK62" s="953"/>
      <c r="AL62" s="953"/>
      <c r="AM62" s="953"/>
      <c r="AN62" s="953"/>
      <c r="AO62" s="953"/>
      <c r="AP62" s="953"/>
      <c r="AQ62" s="953"/>
      <c r="AR62" s="953"/>
      <c r="AS62" s="953"/>
      <c r="AT62" s="953"/>
      <c r="AU62" s="953"/>
      <c r="AV62" s="953"/>
      <c r="AW62" s="953"/>
      <c r="AX62" s="953"/>
      <c r="AY62" s="953"/>
      <c r="AZ62" s="953"/>
      <c r="BA62" s="91"/>
    </row>
    <row r="63" spans="1:53" s="8" customFormat="1" ht="33" customHeight="1" x14ac:dyDescent="0.25">
      <c r="A63" s="119"/>
      <c r="B63" s="1083" t="s">
        <v>390</v>
      </c>
      <c r="C63" s="1083"/>
      <c r="D63" s="1083"/>
      <c r="E63" s="1083"/>
      <c r="F63" s="1083"/>
      <c r="G63" s="1083"/>
      <c r="H63" s="1083"/>
      <c r="I63" s="1083"/>
      <c r="J63" s="1083"/>
      <c r="K63" s="1083"/>
      <c r="L63" s="1083"/>
      <c r="M63" s="1083"/>
      <c r="N63" s="1083"/>
      <c r="O63" s="1083"/>
      <c r="P63" s="1083"/>
      <c r="Q63" s="1083"/>
      <c r="R63" s="1083"/>
      <c r="S63" s="1083"/>
      <c r="T63" s="1083"/>
      <c r="U63" s="1083"/>
      <c r="V63" s="1083"/>
      <c r="W63" s="1083"/>
      <c r="X63" s="1083"/>
      <c r="Y63" s="1083"/>
      <c r="Z63" s="1083"/>
      <c r="AA63" s="1083"/>
      <c r="AB63" s="1083"/>
      <c r="AC63" s="1083"/>
      <c r="AD63" s="1083"/>
      <c r="AE63" s="1083"/>
      <c r="AF63" s="1083"/>
      <c r="AG63" s="1083"/>
      <c r="AH63" s="1083"/>
      <c r="AI63" s="1083"/>
      <c r="AJ63" s="1083"/>
      <c r="AK63" s="1083"/>
      <c r="AL63" s="1083"/>
      <c r="AM63" s="1083"/>
      <c r="AN63" s="1083"/>
      <c r="AO63" s="1083"/>
      <c r="AP63" s="1083"/>
      <c r="AQ63" s="1083"/>
      <c r="AR63" s="1083"/>
      <c r="AS63" s="1083"/>
      <c r="AT63" s="1083"/>
      <c r="AU63" s="1083"/>
      <c r="AV63" s="1083"/>
      <c r="AW63" s="1083"/>
      <c r="AX63" s="1083"/>
      <c r="AY63" s="1083"/>
      <c r="AZ63" s="1083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78" t="s">
        <v>44</v>
      </c>
      <c r="C65" s="878"/>
      <c r="D65" s="878"/>
      <c r="E65" s="878"/>
      <c r="F65" s="878"/>
      <c r="G65" s="878"/>
      <c r="H65" s="878"/>
      <c r="I65" s="878"/>
      <c r="J65" s="878"/>
      <c r="K65" s="878"/>
      <c r="L65" s="878"/>
      <c r="M65" s="879"/>
      <c r="N65" s="897" t="s">
        <v>33</v>
      </c>
      <c r="O65" s="879"/>
      <c r="P65" s="897" t="s">
        <v>521</v>
      </c>
      <c r="Q65" s="878"/>
      <c r="R65" s="878"/>
      <c r="S65" s="878"/>
      <c r="T65" s="878"/>
      <c r="U65" s="878"/>
      <c r="V65" s="879"/>
      <c r="W65" s="897" t="s">
        <v>62</v>
      </c>
      <c r="X65" s="878"/>
      <c r="Y65" s="878"/>
      <c r="Z65" s="878"/>
      <c r="AA65" s="878"/>
      <c r="AB65" s="879"/>
      <c r="AC65" s="897" t="s">
        <v>63</v>
      </c>
      <c r="AD65" s="878"/>
      <c r="AE65" s="878"/>
      <c r="AF65" s="878"/>
      <c r="AG65" s="878"/>
      <c r="AH65" s="879"/>
      <c r="AI65" s="897" t="s">
        <v>214</v>
      </c>
      <c r="AJ65" s="878"/>
      <c r="AK65" s="878"/>
      <c r="AL65" s="878"/>
      <c r="AM65" s="878"/>
      <c r="AN65" s="879"/>
      <c r="AO65" s="897" t="s">
        <v>40</v>
      </c>
      <c r="AP65" s="878"/>
      <c r="AQ65" s="878"/>
      <c r="AR65" s="878"/>
      <c r="AS65" s="878"/>
      <c r="AT65" s="879"/>
      <c r="AU65" s="897" t="s">
        <v>718</v>
      </c>
      <c r="AV65" s="878"/>
      <c r="AW65" s="878"/>
      <c r="AX65" s="878"/>
      <c r="AY65" s="878"/>
      <c r="AZ65" s="878"/>
      <c r="BA65" s="89"/>
    </row>
    <row r="66" spans="1:53" s="11" customFormat="1" ht="21.75" customHeight="1" x14ac:dyDescent="0.25">
      <c r="A66" s="150"/>
      <c r="B66" s="882"/>
      <c r="C66" s="882"/>
      <c r="D66" s="882"/>
      <c r="E66" s="882"/>
      <c r="F66" s="882"/>
      <c r="G66" s="882"/>
      <c r="H66" s="882"/>
      <c r="I66" s="882"/>
      <c r="J66" s="882"/>
      <c r="K66" s="882"/>
      <c r="L66" s="882"/>
      <c r="M66" s="883"/>
      <c r="N66" s="899"/>
      <c r="O66" s="883"/>
      <c r="P66" s="899"/>
      <c r="Q66" s="882"/>
      <c r="R66" s="882"/>
      <c r="S66" s="882"/>
      <c r="T66" s="882"/>
      <c r="U66" s="882"/>
      <c r="V66" s="883"/>
      <c r="W66" s="899"/>
      <c r="X66" s="882"/>
      <c r="Y66" s="882"/>
      <c r="Z66" s="882"/>
      <c r="AA66" s="882"/>
      <c r="AB66" s="883"/>
      <c r="AC66" s="899"/>
      <c r="AD66" s="882"/>
      <c r="AE66" s="882"/>
      <c r="AF66" s="882"/>
      <c r="AG66" s="882"/>
      <c r="AH66" s="883"/>
      <c r="AI66" s="899"/>
      <c r="AJ66" s="882"/>
      <c r="AK66" s="882"/>
      <c r="AL66" s="882"/>
      <c r="AM66" s="882"/>
      <c r="AN66" s="883"/>
      <c r="AO66" s="899"/>
      <c r="AP66" s="882"/>
      <c r="AQ66" s="882"/>
      <c r="AR66" s="882"/>
      <c r="AS66" s="882"/>
      <c r="AT66" s="883"/>
      <c r="AU66" s="899"/>
      <c r="AV66" s="882"/>
      <c r="AW66" s="882"/>
      <c r="AX66" s="882"/>
      <c r="AY66" s="882"/>
      <c r="AZ66" s="882"/>
      <c r="BA66" s="91"/>
    </row>
    <row r="67" spans="1:53" s="349" customFormat="1" ht="11.25" customHeight="1" thickBot="1" x14ac:dyDescent="0.25">
      <c r="A67" s="479"/>
      <c r="B67" s="884">
        <v>1</v>
      </c>
      <c r="C67" s="884"/>
      <c r="D67" s="884"/>
      <c r="E67" s="884"/>
      <c r="F67" s="884"/>
      <c r="G67" s="884"/>
      <c r="H67" s="884"/>
      <c r="I67" s="884"/>
      <c r="J67" s="884"/>
      <c r="K67" s="884"/>
      <c r="L67" s="884"/>
      <c r="M67" s="885"/>
      <c r="N67" s="888" t="s">
        <v>36</v>
      </c>
      <c r="O67" s="890"/>
      <c r="P67" s="888" t="s">
        <v>7</v>
      </c>
      <c r="Q67" s="889"/>
      <c r="R67" s="889"/>
      <c r="S67" s="889"/>
      <c r="T67" s="889"/>
      <c r="U67" s="889"/>
      <c r="V67" s="890"/>
      <c r="W67" s="888" t="s">
        <v>8</v>
      </c>
      <c r="X67" s="889"/>
      <c r="Y67" s="889"/>
      <c r="Z67" s="889"/>
      <c r="AA67" s="889"/>
      <c r="AB67" s="890"/>
      <c r="AC67" s="888" t="s">
        <v>9</v>
      </c>
      <c r="AD67" s="889"/>
      <c r="AE67" s="889"/>
      <c r="AF67" s="889"/>
      <c r="AG67" s="889"/>
      <c r="AH67" s="890"/>
      <c r="AI67" s="888" t="s">
        <v>10</v>
      </c>
      <c r="AJ67" s="889"/>
      <c r="AK67" s="889"/>
      <c r="AL67" s="889"/>
      <c r="AM67" s="889"/>
      <c r="AN67" s="890"/>
      <c r="AO67" s="888" t="s">
        <v>11</v>
      </c>
      <c r="AP67" s="889"/>
      <c r="AQ67" s="889"/>
      <c r="AR67" s="889"/>
      <c r="AS67" s="889"/>
      <c r="AT67" s="890"/>
      <c r="AU67" s="888" t="s">
        <v>12</v>
      </c>
      <c r="AV67" s="889"/>
      <c r="AW67" s="889"/>
      <c r="AX67" s="889"/>
      <c r="AY67" s="889"/>
      <c r="AZ67" s="889"/>
      <c r="BA67" s="536"/>
    </row>
    <row r="68" spans="1:53" s="11" customFormat="1" ht="18" customHeight="1" x14ac:dyDescent="0.25">
      <c r="A68" s="150"/>
      <c r="B68" s="830"/>
      <c r="C68" s="830"/>
      <c r="D68" s="830"/>
      <c r="E68" s="830"/>
      <c r="F68" s="830"/>
      <c r="G68" s="830"/>
      <c r="H68" s="830"/>
      <c r="I68" s="830"/>
      <c r="J68" s="830"/>
      <c r="K68" s="830"/>
      <c r="L68" s="830"/>
      <c r="M68" s="831"/>
      <c r="N68" s="919" t="s">
        <v>119</v>
      </c>
      <c r="O68" s="921"/>
      <c r="P68" s="1448"/>
      <c r="Q68" s="1449"/>
      <c r="R68" s="1449"/>
      <c r="S68" s="1449"/>
      <c r="T68" s="1449"/>
      <c r="U68" s="1449"/>
      <c r="V68" s="1450"/>
      <c r="W68" s="869"/>
      <c r="X68" s="870"/>
      <c r="Y68" s="870"/>
      <c r="Z68" s="870"/>
      <c r="AA68" s="870"/>
      <c r="AB68" s="871"/>
      <c r="AC68" s="869"/>
      <c r="AD68" s="870"/>
      <c r="AE68" s="870"/>
      <c r="AF68" s="870"/>
      <c r="AG68" s="870"/>
      <c r="AH68" s="871"/>
      <c r="AI68" s="869"/>
      <c r="AJ68" s="870"/>
      <c r="AK68" s="870"/>
      <c r="AL68" s="870"/>
      <c r="AM68" s="870"/>
      <c r="AN68" s="871"/>
      <c r="AO68" s="869"/>
      <c r="AP68" s="870"/>
      <c r="AQ68" s="870"/>
      <c r="AR68" s="870"/>
      <c r="AS68" s="870"/>
      <c r="AT68" s="871"/>
      <c r="AU68" s="869"/>
      <c r="AV68" s="870"/>
      <c r="AW68" s="870"/>
      <c r="AX68" s="870"/>
      <c r="AY68" s="870"/>
      <c r="AZ68" s="872"/>
      <c r="BA68" s="91"/>
    </row>
    <row r="69" spans="1:53" s="8" customFormat="1" ht="18" customHeight="1" x14ac:dyDescent="0.25">
      <c r="A69" s="150"/>
      <c r="B69" s="830"/>
      <c r="C69" s="830"/>
      <c r="D69" s="830"/>
      <c r="E69" s="830"/>
      <c r="F69" s="830"/>
      <c r="G69" s="830"/>
      <c r="H69" s="830"/>
      <c r="I69" s="830"/>
      <c r="J69" s="830"/>
      <c r="K69" s="830"/>
      <c r="L69" s="830"/>
      <c r="M69" s="831"/>
      <c r="N69" s="832"/>
      <c r="O69" s="834"/>
      <c r="P69" s="1451"/>
      <c r="Q69" s="1446"/>
      <c r="R69" s="1446"/>
      <c r="S69" s="1446"/>
      <c r="T69" s="1446"/>
      <c r="U69" s="1446"/>
      <c r="V69" s="1447"/>
      <c r="W69" s="873"/>
      <c r="X69" s="874"/>
      <c r="Y69" s="874"/>
      <c r="Z69" s="874"/>
      <c r="AA69" s="874"/>
      <c r="AB69" s="875"/>
      <c r="AC69" s="873"/>
      <c r="AD69" s="874"/>
      <c r="AE69" s="874"/>
      <c r="AF69" s="874"/>
      <c r="AG69" s="874"/>
      <c r="AH69" s="875"/>
      <c r="AI69" s="873"/>
      <c r="AJ69" s="874"/>
      <c r="AK69" s="874"/>
      <c r="AL69" s="874"/>
      <c r="AM69" s="874"/>
      <c r="AN69" s="875"/>
      <c r="AO69" s="873"/>
      <c r="AP69" s="874"/>
      <c r="AQ69" s="874"/>
      <c r="AR69" s="874"/>
      <c r="AS69" s="874"/>
      <c r="AT69" s="875"/>
      <c r="AU69" s="873"/>
      <c r="AV69" s="874"/>
      <c r="AW69" s="874"/>
      <c r="AX69" s="874"/>
      <c r="AY69" s="874"/>
      <c r="AZ69" s="876"/>
      <c r="BA69" s="91"/>
    </row>
    <row r="70" spans="1:53" s="8" customFormat="1" ht="18" customHeight="1" thickBot="1" x14ac:dyDescent="0.3">
      <c r="A70" s="150"/>
      <c r="B70" s="1459" t="s">
        <v>64</v>
      </c>
      <c r="C70" s="1459"/>
      <c r="D70" s="1459"/>
      <c r="E70" s="1459"/>
      <c r="F70" s="1459"/>
      <c r="G70" s="1459"/>
      <c r="H70" s="1459"/>
      <c r="I70" s="1459"/>
      <c r="J70" s="1459"/>
      <c r="K70" s="1459"/>
      <c r="L70" s="1459"/>
      <c r="M70" s="1460"/>
      <c r="N70" s="969" t="s">
        <v>142</v>
      </c>
      <c r="O70" s="971"/>
      <c r="P70" s="1461"/>
      <c r="Q70" s="1462"/>
      <c r="R70" s="1462"/>
      <c r="S70" s="1462"/>
      <c r="T70" s="1462"/>
      <c r="U70" s="1462"/>
      <c r="V70" s="1463"/>
      <c r="W70" s="972"/>
      <c r="X70" s="973"/>
      <c r="Y70" s="973"/>
      <c r="Z70" s="973"/>
      <c r="AA70" s="973"/>
      <c r="AB70" s="974"/>
      <c r="AC70" s="972"/>
      <c r="AD70" s="973"/>
      <c r="AE70" s="973"/>
      <c r="AF70" s="973"/>
      <c r="AG70" s="973"/>
      <c r="AH70" s="974"/>
      <c r="AI70" s="972"/>
      <c r="AJ70" s="973"/>
      <c r="AK70" s="973"/>
      <c r="AL70" s="973"/>
      <c r="AM70" s="973"/>
      <c r="AN70" s="974"/>
      <c r="AO70" s="972"/>
      <c r="AP70" s="973"/>
      <c r="AQ70" s="973"/>
      <c r="AR70" s="973"/>
      <c r="AS70" s="973"/>
      <c r="AT70" s="974"/>
      <c r="AU70" s="972"/>
      <c r="AV70" s="973"/>
      <c r="AW70" s="973"/>
      <c r="AX70" s="973"/>
      <c r="AY70" s="973"/>
      <c r="AZ70" s="1164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83" t="s">
        <v>391</v>
      </c>
      <c r="C72" s="1083"/>
      <c r="D72" s="1083"/>
      <c r="E72" s="1083"/>
      <c r="F72" s="1083"/>
      <c r="G72" s="1083"/>
      <c r="H72" s="1083"/>
      <c r="I72" s="1083"/>
      <c r="J72" s="1083"/>
      <c r="K72" s="1083"/>
      <c r="L72" s="1083"/>
      <c r="M72" s="1083"/>
      <c r="N72" s="1083"/>
      <c r="O72" s="1083"/>
      <c r="P72" s="1083"/>
      <c r="Q72" s="1083"/>
      <c r="R72" s="1083"/>
      <c r="S72" s="1083"/>
      <c r="T72" s="1083"/>
      <c r="U72" s="1083"/>
      <c r="V72" s="1083"/>
      <c r="W72" s="1083"/>
      <c r="X72" s="1083"/>
      <c r="Y72" s="1083"/>
      <c r="Z72" s="1083"/>
      <c r="AA72" s="1083"/>
      <c r="AB72" s="1083"/>
      <c r="AC72" s="1083"/>
      <c r="AD72" s="1083"/>
      <c r="AE72" s="1083"/>
      <c r="AF72" s="1083"/>
      <c r="AG72" s="1083"/>
      <c r="AH72" s="1083"/>
      <c r="AI72" s="1083"/>
      <c r="AJ72" s="1083"/>
      <c r="AK72" s="1083"/>
      <c r="AL72" s="1083"/>
      <c r="AM72" s="1083"/>
      <c r="AN72" s="1083"/>
      <c r="AO72" s="1083"/>
      <c r="AP72" s="1083"/>
      <c r="AQ72" s="1083"/>
      <c r="AR72" s="1083"/>
      <c r="AS72" s="1083"/>
      <c r="AT72" s="1083"/>
      <c r="AU72" s="1083"/>
      <c r="AV72" s="1083"/>
      <c r="AW72" s="1083"/>
      <c r="AX72" s="1083"/>
      <c r="AY72" s="1083"/>
      <c r="AZ72" s="1083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78" t="s">
        <v>44</v>
      </c>
      <c r="C74" s="878"/>
      <c r="D74" s="878"/>
      <c r="E74" s="878"/>
      <c r="F74" s="878"/>
      <c r="G74" s="878"/>
      <c r="H74" s="878"/>
      <c r="I74" s="878"/>
      <c r="J74" s="878"/>
      <c r="K74" s="878"/>
      <c r="L74" s="878"/>
      <c r="M74" s="879"/>
      <c r="N74" s="897" t="s">
        <v>33</v>
      </c>
      <c r="O74" s="879"/>
      <c r="P74" s="897" t="s">
        <v>438</v>
      </c>
      <c r="Q74" s="878"/>
      <c r="R74" s="878"/>
      <c r="S74" s="878"/>
      <c r="T74" s="878"/>
      <c r="U74" s="878"/>
      <c r="V74" s="879"/>
      <c r="W74" s="897" t="s">
        <v>62</v>
      </c>
      <c r="X74" s="878"/>
      <c r="Y74" s="878"/>
      <c r="Z74" s="878"/>
      <c r="AA74" s="878"/>
      <c r="AB74" s="879"/>
      <c r="AC74" s="897" t="s">
        <v>63</v>
      </c>
      <c r="AD74" s="878"/>
      <c r="AE74" s="878"/>
      <c r="AF74" s="878"/>
      <c r="AG74" s="878"/>
      <c r="AH74" s="879"/>
      <c r="AI74" s="897" t="s">
        <v>214</v>
      </c>
      <c r="AJ74" s="878"/>
      <c r="AK74" s="878"/>
      <c r="AL74" s="878"/>
      <c r="AM74" s="878"/>
      <c r="AN74" s="879"/>
      <c r="AO74" s="897" t="s">
        <v>40</v>
      </c>
      <c r="AP74" s="878"/>
      <c r="AQ74" s="878"/>
      <c r="AR74" s="878"/>
      <c r="AS74" s="878"/>
      <c r="AT74" s="879"/>
      <c r="AU74" s="897" t="s">
        <v>718</v>
      </c>
      <c r="AV74" s="878"/>
      <c r="AW74" s="878"/>
      <c r="AX74" s="878"/>
      <c r="AY74" s="878"/>
      <c r="AZ74" s="878"/>
      <c r="BA74" s="89"/>
    </row>
    <row r="75" spans="1:53" s="11" customFormat="1" ht="19.5" customHeight="1" x14ac:dyDescent="0.25">
      <c r="A75" s="150"/>
      <c r="B75" s="882"/>
      <c r="C75" s="882"/>
      <c r="D75" s="882"/>
      <c r="E75" s="882"/>
      <c r="F75" s="882"/>
      <c r="G75" s="882"/>
      <c r="H75" s="882"/>
      <c r="I75" s="882"/>
      <c r="J75" s="882"/>
      <c r="K75" s="882"/>
      <c r="L75" s="882"/>
      <c r="M75" s="883"/>
      <c r="N75" s="899"/>
      <c r="O75" s="883"/>
      <c r="P75" s="899"/>
      <c r="Q75" s="882"/>
      <c r="R75" s="882"/>
      <c r="S75" s="882"/>
      <c r="T75" s="882"/>
      <c r="U75" s="882"/>
      <c r="V75" s="883"/>
      <c r="W75" s="899"/>
      <c r="X75" s="882"/>
      <c r="Y75" s="882"/>
      <c r="Z75" s="882"/>
      <c r="AA75" s="882"/>
      <c r="AB75" s="883"/>
      <c r="AC75" s="899"/>
      <c r="AD75" s="882"/>
      <c r="AE75" s="882"/>
      <c r="AF75" s="882"/>
      <c r="AG75" s="882"/>
      <c r="AH75" s="883"/>
      <c r="AI75" s="899"/>
      <c r="AJ75" s="882"/>
      <c r="AK75" s="882"/>
      <c r="AL75" s="882"/>
      <c r="AM75" s="882"/>
      <c r="AN75" s="883"/>
      <c r="AO75" s="899"/>
      <c r="AP75" s="882"/>
      <c r="AQ75" s="882"/>
      <c r="AR75" s="882"/>
      <c r="AS75" s="882"/>
      <c r="AT75" s="883"/>
      <c r="AU75" s="899"/>
      <c r="AV75" s="882"/>
      <c r="AW75" s="882"/>
      <c r="AX75" s="882"/>
      <c r="AY75" s="882"/>
      <c r="AZ75" s="882"/>
      <c r="BA75" s="91"/>
    </row>
    <row r="76" spans="1:53" s="349" customFormat="1" ht="15" customHeight="1" thickBot="1" x14ac:dyDescent="0.25">
      <c r="A76" s="479"/>
      <c r="B76" s="884">
        <v>1</v>
      </c>
      <c r="C76" s="884"/>
      <c r="D76" s="884"/>
      <c r="E76" s="884"/>
      <c r="F76" s="884"/>
      <c r="G76" s="884"/>
      <c r="H76" s="884"/>
      <c r="I76" s="884"/>
      <c r="J76" s="884"/>
      <c r="K76" s="884"/>
      <c r="L76" s="884"/>
      <c r="M76" s="885"/>
      <c r="N76" s="888" t="s">
        <v>36</v>
      </c>
      <c r="O76" s="890"/>
      <c r="P76" s="888" t="s">
        <v>7</v>
      </c>
      <c r="Q76" s="889"/>
      <c r="R76" s="889"/>
      <c r="S76" s="889"/>
      <c r="T76" s="889"/>
      <c r="U76" s="889"/>
      <c r="V76" s="890"/>
      <c r="W76" s="888" t="s">
        <v>8</v>
      </c>
      <c r="X76" s="889"/>
      <c r="Y76" s="889"/>
      <c r="Z76" s="889"/>
      <c r="AA76" s="889"/>
      <c r="AB76" s="890"/>
      <c r="AC76" s="888" t="s">
        <v>9</v>
      </c>
      <c r="AD76" s="889"/>
      <c r="AE76" s="889"/>
      <c r="AF76" s="889"/>
      <c r="AG76" s="889"/>
      <c r="AH76" s="890"/>
      <c r="AI76" s="888" t="s">
        <v>10</v>
      </c>
      <c r="AJ76" s="889"/>
      <c r="AK76" s="889"/>
      <c r="AL76" s="889"/>
      <c r="AM76" s="889"/>
      <c r="AN76" s="890"/>
      <c r="AO76" s="888" t="s">
        <v>11</v>
      </c>
      <c r="AP76" s="889"/>
      <c r="AQ76" s="889"/>
      <c r="AR76" s="889"/>
      <c r="AS76" s="889"/>
      <c r="AT76" s="890"/>
      <c r="AU76" s="888" t="s">
        <v>12</v>
      </c>
      <c r="AV76" s="889"/>
      <c r="AW76" s="889"/>
      <c r="AX76" s="889"/>
      <c r="AY76" s="889"/>
      <c r="AZ76" s="889"/>
      <c r="BA76" s="536"/>
    </row>
    <row r="77" spans="1:53" s="11" customFormat="1" ht="16.5" customHeight="1" x14ac:dyDescent="0.25">
      <c r="A77" s="150"/>
      <c r="B77" s="1446"/>
      <c r="C77" s="1446"/>
      <c r="D77" s="1446"/>
      <c r="E77" s="1446"/>
      <c r="F77" s="1446"/>
      <c r="G77" s="1446"/>
      <c r="H77" s="1446"/>
      <c r="I77" s="1446"/>
      <c r="J77" s="1446"/>
      <c r="K77" s="1446"/>
      <c r="L77" s="1446"/>
      <c r="M77" s="1452"/>
      <c r="N77" s="867" t="s">
        <v>119</v>
      </c>
      <c r="O77" s="952"/>
      <c r="P77" s="1448"/>
      <c r="Q77" s="1449"/>
      <c r="R77" s="1449"/>
      <c r="S77" s="1449"/>
      <c r="T77" s="1449"/>
      <c r="U77" s="1449"/>
      <c r="V77" s="1450"/>
      <c r="W77" s="869"/>
      <c r="X77" s="870"/>
      <c r="Y77" s="870"/>
      <c r="Z77" s="870"/>
      <c r="AA77" s="870"/>
      <c r="AB77" s="871"/>
      <c r="AC77" s="869"/>
      <c r="AD77" s="870"/>
      <c r="AE77" s="870"/>
      <c r="AF77" s="870"/>
      <c r="AG77" s="870"/>
      <c r="AH77" s="871"/>
      <c r="AI77" s="869"/>
      <c r="AJ77" s="870"/>
      <c r="AK77" s="870"/>
      <c r="AL77" s="870"/>
      <c r="AM77" s="870"/>
      <c r="AN77" s="871"/>
      <c r="AO77" s="869"/>
      <c r="AP77" s="870"/>
      <c r="AQ77" s="870"/>
      <c r="AR77" s="870"/>
      <c r="AS77" s="870"/>
      <c r="AT77" s="871"/>
      <c r="AU77" s="869"/>
      <c r="AV77" s="870"/>
      <c r="AW77" s="870"/>
      <c r="AX77" s="870"/>
      <c r="AY77" s="870"/>
      <c r="AZ77" s="872"/>
      <c r="BA77" s="91"/>
    </row>
    <row r="78" spans="1:53" s="8" customFormat="1" ht="15" customHeight="1" x14ac:dyDescent="0.25">
      <c r="A78" s="150"/>
      <c r="B78" s="1446"/>
      <c r="C78" s="1446"/>
      <c r="D78" s="1446"/>
      <c r="E78" s="1446"/>
      <c r="F78" s="1446"/>
      <c r="G78" s="1446"/>
      <c r="H78" s="1446"/>
      <c r="I78" s="1446"/>
      <c r="J78" s="1446"/>
      <c r="K78" s="1446"/>
      <c r="L78" s="1446"/>
      <c r="M78" s="1452"/>
      <c r="N78" s="832"/>
      <c r="O78" s="834"/>
      <c r="P78" s="1451"/>
      <c r="Q78" s="1446"/>
      <c r="R78" s="1446"/>
      <c r="S78" s="1446"/>
      <c r="T78" s="1446"/>
      <c r="U78" s="1446"/>
      <c r="V78" s="1447"/>
      <c r="W78" s="873"/>
      <c r="X78" s="874"/>
      <c r="Y78" s="874"/>
      <c r="Z78" s="874"/>
      <c r="AA78" s="874"/>
      <c r="AB78" s="875"/>
      <c r="AC78" s="873"/>
      <c r="AD78" s="874"/>
      <c r="AE78" s="874"/>
      <c r="AF78" s="874"/>
      <c r="AG78" s="874"/>
      <c r="AH78" s="875"/>
      <c r="AI78" s="873"/>
      <c r="AJ78" s="874"/>
      <c r="AK78" s="874"/>
      <c r="AL78" s="874"/>
      <c r="AM78" s="874"/>
      <c r="AN78" s="875"/>
      <c r="AO78" s="873"/>
      <c r="AP78" s="874"/>
      <c r="AQ78" s="874"/>
      <c r="AR78" s="874"/>
      <c r="AS78" s="874"/>
      <c r="AT78" s="875"/>
      <c r="AU78" s="873"/>
      <c r="AV78" s="874"/>
      <c r="AW78" s="874"/>
      <c r="AX78" s="874"/>
      <c r="AY78" s="874"/>
      <c r="AZ78" s="876"/>
      <c r="BA78" s="91"/>
    </row>
    <row r="79" spans="1:53" s="8" customFormat="1" ht="18" customHeight="1" thickBot="1" x14ac:dyDescent="0.3">
      <c r="A79" s="150"/>
      <c r="B79" s="1459" t="s">
        <v>64</v>
      </c>
      <c r="C79" s="1459"/>
      <c r="D79" s="1459"/>
      <c r="E79" s="1459"/>
      <c r="F79" s="1459"/>
      <c r="G79" s="1459"/>
      <c r="H79" s="1459"/>
      <c r="I79" s="1459"/>
      <c r="J79" s="1459"/>
      <c r="K79" s="1459"/>
      <c r="L79" s="1459"/>
      <c r="M79" s="1460"/>
      <c r="N79" s="969" t="s">
        <v>142</v>
      </c>
      <c r="O79" s="971"/>
      <c r="P79" s="1461"/>
      <c r="Q79" s="1462"/>
      <c r="R79" s="1462"/>
      <c r="S79" s="1462"/>
      <c r="T79" s="1462"/>
      <c r="U79" s="1462"/>
      <c r="V79" s="1463"/>
      <c r="W79" s="972"/>
      <c r="X79" s="973"/>
      <c r="Y79" s="973"/>
      <c r="Z79" s="973"/>
      <c r="AA79" s="973"/>
      <c r="AB79" s="974"/>
      <c r="AC79" s="972"/>
      <c r="AD79" s="973"/>
      <c r="AE79" s="973"/>
      <c r="AF79" s="973"/>
      <c r="AG79" s="973"/>
      <c r="AH79" s="974"/>
      <c r="AI79" s="972"/>
      <c r="AJ79" s="973"/>
      <c r="AK79" s="973"/>
      <c r="AL79" s="973"/>
      <c r="AM79" s="973"/>
      <c r="AN79" s="974"/>
      <c r="AO79" s="972"/>
      <c r="AP79" s="973"/>
      <c r="AQ79" s="973"/>
      <c r="AR79" s="973"/>
      <c r="AS79" s="973"/>
      <c r="AT79" s="974"/>
      <c r="AU79" s="972"/>
      <c r="AV79" s="973"/>
      <c r="AW79" s="973"/>
      <c r="AX79" s="973"/>
      <c r="AY79" s="973"/>
      <c r="AZ79" s="1164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83" t="s">
        <v>392</v>
      </c>
      <c r="C81" s="1083"/>
      <c r="D81" s="1083"/>
      <c r="E81" s="1083"/>
      <c r="F81" s="1083"/>
      <c r="G81" s="1083"/>
      <c r="H81" s="1083"/>
      <c r="I81" s="1083"/>
      <c r="J81" s="1083"/>
      <c r="K81" s="1083"/>
      <c r="L81" s="1083"/>
      <c r="M81" s="1083"/>
      <c r="N81" s="1083"/>
      <c r="O81" s="1083"/>
      <c r="P81" s="1083"/>
      <c r="Q81" s="1083"/>
      <c r="R81" s="1083"/>
      <c r="S81" s="1083"/>
      <c r="T81" s="1083"/>
      <c r="U81" s="1083"/>
      <c r="V81" s="1083"/>
      <c r="W81" s="1083"/>
      <c r="X81" s="1083"/>
      <c r="Y81" s="1083"/>
      <c r="Z81" s="1083"/>
      <c r="AA81" s="1083"/>
      <c r="AB81" s="1083"/>
      <c r="AC81" s="1083"/>
      <c r="AD81" s="1083"/>
      <c r="AE81" s="1083"/>
      <c r="AF81" s="1083"/>
      <c r="AG81" s="1083"/>
      <c r="AH81" s="1083"/>
      <c r="AI81" s="1083"/>
      <c r="AJ81" s="1083"/>
      <c r="AK81" s="1083"/>
      <c r="AL81" s="1083"/>
      <c r="AM81" s="1083"/>
      <c r="AN81" s="1083"/>
      <c r="AO81" s="1083"/>
      <c r="AP81" s="1083"/>
      <c r="AQ81" s="1083"/>
      <c r="AR81" s="1083"/>
      <c r="AS81" s="1083"/>
      <c r="AT81" s="1083"/>
      <c r="AU81" s="1083"/>
      <c r="AV81" s="1083"/>
      <c r="AW81" s="1083"/>
      <c r="AX81" s="1083"/>
      <c r="AY81" s="1083"/>
      <c r="AZ81" s="1083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78" t="s">
        <v>44</v>
      </c>
      <c r="C83" s="878"/>
      <c r="D83" s="878"/>
      <c r="E83" s="878"/>
      <c r="F83" s="878"/>
      <c r="G83" s="878"/>
      <c r="H83" s="878"/>
      <c r="I83" s="878"/>
      <c r="J83" s="878"/>
      <c r="K83" s="878"/>
      <c r="L83" s="878"/>
      <c r="M83" s="879"/>
      <c r="N83" s="897" t="s">
        <v>33</v>
      </c>
      <c r="O83" s="879"/>
      <c r="P83" s="894" t="s">
        <v>521</v>
      </c>
      <c r="Q83" s="894"/>
      <c r="R83" s="894"/>
      <c r="S83" s="894"/>
      <c r="T83" s="894"/>
      <c r="U83" s="894"/>
      <c r="V83" s="894"/>
      <c r="W83" s="897" t="s">
        <v>62</v>
      </c>
      <c r="X83" s="878"/>
      <c r="Y83" s="878"/>
      <c r="Z83" s="878"/>
      <c r="AA83" s="878"/>
      <c r="AB83" s="879"/>
      <c r="AC83" s="897" t="s">
        <v>63</v>
      </c>
      <c r="AD83" s="878"/>
      <c r="AE83" s="878"/>
      <c r="AF83" s="878"/>
      <c r="AG83" s="878"/>
      <c r="AH83" s="879"/>
      <c r="AI83" s="897" t="s">
        <v>214</v>
      </c>
      <c r="AJ83" s="878"/>
      <c r="AK83" s="878"/>
      <c r="AL83" s="878"/>
      <c r="AM83" s="878"/>
      <c r="AN83" s="879"/>
      <c r="AO83" s="897" t="s">
        <v>40</v>
      </c>
      <c r="AP83" s="878"/>
      <c r="AQ83" s="878"/>
      <c r="AR83" s="878"/>
      <c r="AS83" s="878"/>
      <c r="AT83" s="879"/>
      <c r="AU83" s="897" t="s">
        <v>718</v>
      </c>
      <c r="AV83" s="878"/>
      <c r="AW83" s="878"/>
      <c r="AX83" s="878"/>
      <c r="AY83" s="878"/>
      <c r="AZ83" s="878"/>
      <c r="BA83" s="89"/>
    </row>
    <row r="84" spans="1:53" s="11" customFormat="1" ht="15.75" customHeight="1" x14ac:dyDescent="0.25">
      <c r="A84" s="150"/>
      <c r="B84" s="882"/>
      <c r="C84" s="882"/>
      <c r="D84" s="882"/>
      <c r="E84" s="882"/>
      <c r="F84" s="882"/>
      <c r="G84" s="882"/>
      <c r="H84" s="882"/>
      <c r="I84" s="882"/>
      <c r="J84" s="882"/>
      <c r="K84" s="882"/>
      <c r="L84" s="882"/>
      <c r="M84" s="883"/>
      <c r="N84" s="899"/>
      <c r="O84" s="883"/>
      <c r="P84" s="894"/>
      <c r="Q84" s="894"/>
      <c r="R84" s="894"/>
      <c r="S84" s="894"/>
      <c r="T84" s="894"/>
      <c r="U84" s="894"/>
      <c r="V84" s="894"/>
      <c r="W84" s="899"/>
      <c r="X84" s="882"/>
      <c r="Y84" s="882"/>
      <c r="Z84" s="882"/>
      <c r="AA84" s="882"/>
      <c r="AB84" s="883"/>
      <c r="AC84" s="899"/>
      <c r="AD84" s="882"/>
      <c r="AE84" s="882"/>
      <c r="AF84" s="882"/>
      <c r="AG84" s="882"/>
      <c r="AH84" s="883"/>
      <c r="AI84" s="899"/>
      <c r="AJ84" s="882"/>
      <c r="AK84" s="882"/>
      <c r="AL84" s="882"/>
      <c r="AM84" s="882"/>
      <c r="AN84" s="883"/>
      <c r="AO84" s="899"/>
      <c r="AP84" s="882"/>
      <c r="AQ84" s="882"/>
      <c r="AR84" s="882"/>
      <c r="AS84" s="882"/>
      <c r="AT84" s="883"/>
      <c r="AU84" s="899"/>
      <c r="AV84" s="882"/>
      <c r="AW84" s="882"/>
      <c r="AX84" s="882"/>
      <c r="AY84" s="882"/>
      <c r="AZ84" s="882"/>
      <c r="BA84" s="91"/>
    </row>
    <row r="85" spans="1:53" s="349" customFormat="1" ht="11.25" customHeight="1" thickBot="1" x14ac:dyDescent="0.25">
      <c r="A85" s="479"/>
      <c r="B85" s="884">
        <v>1</v>
      </c>
      <c r="C85" s="884"/>
      <c r="D85" s="884"/>
      <c r="E85" s="884"/>
      <c r="F85" s="884"/>
      <c r="G85" s="884"/>
      <c r="H85" s="884"/>
      <c r="I85" s="884"/>
      <c r="J85" s="884"/>
      <c r="K85" s="884"/>
      <c r="L85" s="884"/>
      <c r="M85" s="885"/>
      <c r="N85" s="954" t="s">
        <v>36</v>
      </c>
      <c r="O85" s="887"/>
      <c r="P85" s="886" t="s">
        <v>7</v>
      </c>
      <c r="Q85" s="886"/>
      <c r="R85" s="886"/>
      <c r="S85" s="886"/>
      <c r="T85" s="886"/>
      <c r="U85" s="886"/>
      <c r="V85" s="887"/>
      <c r="W85" s="954" t="s">
        <v>8</v>
      </c>
      <c r="X85" s="886"/>
      <c r="Y85" s="886"/>
      <c r="Z85" s="886"/>
      <c r="AA85" s="886"/>
      <c r="AB85" s="887"/>
      <c r="AC85" s="954" t="s">
        <v>9</v>
      </c>
      <c r="AD85" s="886"/>
      <c r="AE85" s="886"/>
      <c r="AF85" s="886"/>
      <c r="AG85" s="886"/>
      <c r="AH85" s="887"/>
      <c r="AI85" s="954" t="s">
        <v>10</v>
      </c>
      <c r="AJ85" s="886"/>
      <c r="AK85" s="886"/>
      <c r="AL85" s="886"/>
      <c r="AM85" s="886"/>
      <c r="AN85" s="887"/>
      <c r="AO85" s="954" t="s">
        <v>11</v>
      </c>
      <c r="AP85" s="886"/>
      <c r="AQ85" s="886"/>
      <c r="AR85" s="886"/>
      <c r="AS85" s="886"/>
      <c r="AT85" s="887"/>
      <c r="AU85" s="954" t="s">
        <v>12</v>
      </c>
      <c r="AV85" s="886"/>
      <c r="AW85" s="886"/>
      <c r="AX85" s="886"/>
      <c r="AY85" s="886"/>
      <c r="AZ85" s="886"/>
      <c r="BA85" s="536"/>
    </row>
    <row r="86" spans="1:53" s="11" customFormat="1" ht="15.75" customHeight="1" x14ac:dyDescent="0.25">
      <c r="A86" s="150"/>
      <c r="B86" s="1446"/>
      <c r="C86" s="1446"/>
      <c r="D86" s="1446"/>
      <c r="E86" s="1446"/>
      <c r="F86" s="1446"/>
      <c r="G86" s="1446"/>
      <c r="H86" s="1446"/>
      <c r="I86" s="1446"/>
      <c r="J86" s="1446"/>
      <c r="K86" s="1446"/>
      <c r="L86" s="1446"/>
      <c r="M86" s="1447"/>
      <c r="N86" s="919" t="s">
        <v>119</v>
      </c>
      <c r="O86" s="921"/>
      <c r="P86" s="1448"/>
      <c r="Q86" s="1449"/>
      <c r="R86" s="1449"/>
      <c r="S86" s="1449"/>
      <c r="T86" s="1449"/>
      <c r="U86" s="1449"/>
      <c r="V86" s="1450"/>
      <c r="W86" s="870"/>
      <c r="X86" s="870"/>
      <c r="Y86" s="870"/>
      <c r="Z86" s="870"/>
      <c r="AA86" s="870"/>
      <c r="AB86" s="871"/>
      <c r="AC86" s="869"/>
      <c r="AD86" s="870"/>
      <c r="AE86" s="870"/>
      <c r="AF86" s="870"/>
      <c r="AG86" s="870"/>
      <c r="AH86" s="871"/>
      <c r="AI86" s="869"/>
      <c r="AJ86" s="870"/>
      <c r="AK86" s="870"/>
      <c r="AL86" s="870"/>
      <c r="AM86" s="870"/>
      <c r="AN86" s="871"/>
      <c r="AO86" s="869"/>
      <c r="AP86" s="870"/>
      <c r="AQ86" s="870"/>
      <c r="AR86" s="870"/>
      <c r="AS86" s="870"/>
      <c r="AT86" s="871"/>
      <c r="AU86" s="869"/>
      <c r="AV86" s="870"/>
      <c r="AW86" s="870"/>
      <c r="AX86" s="870"/>
      <c r="AY86" s="870"/>
      <c r="AZ86" s="872"/>
      <c r="BA86" s="91"/>
    </row>
    <row r="87" spans="1:53" s="8" customFormat="1" ht="16.5" customHeight="1" x14ac:dyDescent="0.25">
      <c r="A87" s="150"/>
      <c r="B87" s="1446"/>
      <c r="C87" s="1446"/>
      <c r="D87" s="1446"/>
      <c r="E87" s="1446"/>
      <c r="F87" s="1446"/>
      <c r="G87" s="1446"/>
      <c r="H87" s="1446"/>
      <c r="I87" s="1446"/>
      <c r="J87" s="1446"/>
      <c r="K87" s="1446"/>
      <c r="L87" s="1446"/>
      <c r="M87" s="1447"/>
      <c r="N87" s="832"/>
      <c r="O87" s="834"/>
      <c r="P87" s="1451"/>
      <c r="Q87" s="1446"/>
      <c r="R87" s="1446"/>
      <c r="S87" s="1446"/>
      <c r="T87" s="1446"/>
      <c r="U87" s="1446"/>
      <c r="V87" s="1447"/>
      <c r="W87" s="875"/>
      <c r="X87" s="894"/>
      <c r="Y87" s="894"/>
      <c r="Z87" s="894"/>
      <c r="AA87" s="894"/>
      <c r="AB87" s="894"/>
      <c r="AC87" s="894"/>
      <c r="AD87" s="894"/>
      <c r="AE87" s="894"/>
      <c r="AF87" s="894"/>
      <c r="AG87" s="894"/>
      <c r="AH87" s="894"/>
      <c r="AI87" s="894"/>
      <c r="AJ87" s="894"/>
      <c r="AK87" s="894"/>
      <c r="AL87" s="894"/>
      <c r="AM87" s="894"/>
      <c r="AN87" s="894"/>
      <c r="AO87" s="894"/>
      <c r="AP87" s="894"/>
      <c r="AQ87" s="894"/>
      <c r="AR87" s="894"/>
      <c r="AS87" s="894"/>
      <c r="AT87" s="894"/>
      <c r="AU87" s="894"/>
      <c r="AV87" s="894"/>
      <c r="AW87" s="894"/>
      <c r="AX87" s="894"/>
      <c r="AY87" s="894"/>
      <c r="AZ87" s="1005"/>
      <c r="BA87" s="91"/>
    </row>
    <row r="88" spans="1:53" ht="18" customHeight="1" thickBot="1" x14ac:dyDescent="0.3">
      <c r="A88" s="85"/>
      <c r="B88" s="1459" t="s">
        <v>64</v>
      </c>
      <c r="C88" s="1459"/>
      <c r="D88" s="1459"/>
      <c r="E88" s="1459"/>
      <c r="F88" s="1459"/>
      <c r="G88" s="1459"/>
      <c r="H88" s="1459"/>
      <c r="I88" s="1459"/>
      <c r="J88" s="1459"/>
      <c r="K88" s="1459"/>
      <c r="L88" s="1459"/>
      <c r="M88" s="1460"/>
      <c r="N88" s="969" t="s">
        <v>142</v>
      </c>
      <c r="O88" s="971"/>
      <c r="P88" s="1461"/>
      <c r="Q88" s="1462"/>
      <c r="R88" s="1462"/>
      <c r="S88" s="1462"/>
      <c r="T88" s="1462"/>
      <c r="U88" s="1462"/>
      <c r="V88" s="1463"/>
      <c r="W88" s="972"/>
      <c r="X88" s="973"/>
      <c r="Y88" s="973"/>
      <c r="Z88" s="973"/>
      <c r="AA88" s="973"/>
      <c r="AB88" s="974"/>
      <c r="AC88" s="972"/>
      <c r="AD88" s="973"/>
      <c r="AE88" s="973"/>
      <c r="AF88" s="973"/>
      <c r="AG88" s="973"/>
      <c r="AH88" s="974"/>
      <c r="AI88" s="972"/>
      <c r="AJ88" s="973"/>
      <c r="AK88" s="973"/>
      <c r="AL88" s="973"/>
      <c r="AM88" s="973"/>
      <c r="AN88" s="974"/>
      <c r="AO88" s="972"/>
      <c r="AP88" s="973"/>
      <c r="AQ88" s="973"/>
      <c r="AR88" s="973"/>
      <c r="AS88" s="973"/>
      <c r="AT88" s="974"/>
      <c r="AU88" s="972"/>
      <c r="AV88" s="973"/>
      <c r="AW88" s="973"/>
      <c r="AX88" s="973"/>
      <c r="AY88" s="973"/>
      <c r="AZ88" s="1164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77" t="s">
        <v>540</v>
      </c>
      <c r="C90" s="877"/>
      <c r="D90" s="877"/>
      <c r="E90" s="877"/>
      <c r="F90" s="877"/>
      <c r="G90" s="877"/>
      <c r="H90" s="877"/>
      <c r="I90" s="877"/>
      <c r="J90" s="877"/>
      <c r="K90" s="877"/>
      <c r="L90" s="877"/>
      <c r="M90" s="877"/>
      <c r="N90" s="877"/>
      <c r="O90" s="877"/>
      <c r="P90" s="877"/>
      <c r="Q90" s="877"/>
      <c r="R90" s="877"/>
      <c r="S90" s="877"/>
      <c r="T90" s="877"/>
      <c r="U90" s="877"/>
      <c r="V90" s="877"/>
      <c r="W90" s="877"/>
      <c r="X90" s="877"/>
      <c r="Y90" s="877"/>
      <c r="Z90" s="877"/>
      <c r="AA90" s="877"/>
      <c r="AB90" s="877"/>
      <c r="AC90" s="877"/>
      <c r="AD90" s="877"/>
      <c r="AE90" s="877"/>
      <c r="AF90" s="877"/>
      <c r="AG90" s="877"/>
      <c r="AH90" s="877"/>
      <c r="AI90" s="877"/>
      <c r="AJ90" s="877"/>
      <c r="AK90" s="877"/>
      <c r="AL90" s="877"/>
      <c r="AM90" s="877"/>
      <c r="AN90" s="877"/>
      <c r="AO90" s="877"/>
      <c r="AP90" s="877"/>
      <c r="AQ90" s="877"/>
      <c r="AR90" s="877"/>
      <c r="AS90" s="877"/>
      <c r="AT90" s="877"/>
      <c r="AU90" s="877"/>
      <c r="AV90" s="877"/>
      <c r="AW90" s="877"/>
      <c r="AX90" s="877"/>
      <c r="AY90" s="877"/>
      <c r="AZ90" s="877"/>
      <c r="BA90" s="435"/>
    </row>
    <row r="91" spans="1:53" ht="7.5" customHeight="1" x14ac:dyDescent="0.25">
      <c r="A91" s="85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435"/>
    </row>
    <row r="92" spans="1:53" ht="15" customHeight="1" x14ac:dyDescent="0.25">
      <c r="A92" s="85"/>
      <c r="B92" s="875" t="s">
        <v>2</v>
      </c>
      <c r="C92" s="894"/>
      <c r="D92" s="894"/>
      <c r="E92" s="894"/>
      <c r="F92" s="894"/>
      <c r="G92" s="894"/>
      <c r="H92" s="894"/>
      <c r="I92" s="894"/>
      <c r="J92" s="894"/>
      <c r="K92" s="894"/>
      <c r="L92" s="894"/>
      <c r="M92" s="894"/>
      <c r="N92" s="894"/>
      <c r="O92" s="894"/>
      <c r="P92" s="894"/>
      <c r="Q92" s="894"/>
      <c r="R92" s="894"/>
      <c r="S92" s="894"/>
      <c r="T92" s="894"/>
      <c r="U92" s="894"/>
      <c r="V92" s="894"/>
      <c r="W92" s="897" t="s">
        <v>502</v>
      </c>
      <c r="X92" s="878"/>
      <c r="Y92" s="879"/>
      <c r="Z92" s="878" t="s">
        <v>33</v>
      </c>
      <c r="AA92" s="878"/>
      <c r="AB92" s="879"/>
      <c r="AC92" s="873" t="s">
        <v>99</v>
      </c>
      <c r="AD92" s="874"/>
      <c r="AE92" s="874"/>
      <c r="AF92" s="874"/>
      <c r="AG92" s="874"/>
      <c r="AH92" s="874"/>
      <c r="AI92" s="874"/>
      <c r="AJ92" s="874"/>
      <c r="AK92" s="874"/>
      <c r="AL92" s="874"/>
      <c r="AM92" s="874"/>
      <c r="AN92" s="874"/>
      <c r="AO92" s="874"/>
      <c r="AP92" s="874"/>
      <c r="AQ92" s="874"/>
      <c r="AR92" s="874"/>
      <c r="AS92" s="874"/>
      <c r="AT92" s="874"/>
      <c r="AU92" s="874"/>
      <c r="AV92" s="874"/>
      <c r="AW92" s="874"/>
      <c r="AX92" s="874"/>
      <c r="AY92" s="874"/>
      <c r="AZ92" s="874"/>
      <c r="BA92" s="435"/>
    </row>
    <row r="93" spans="1:53" ht="15" customHeight="1" x14ac:dyDescent="0.25">
      <c r="A93" s="85"/>
      <c r="B93" s="875"/>
      <c r="C93" s="894"/>
      <c r="D93" s="894"/>
      <c r="E93" s="894"/>
      <c r="F93" s="894"/>
      <c r="G93" s="894"/>
      <c r="H93" s="894"/>
      <c r="I93" s="894"/>
      <c r="J93" s="894"/>
      <c r="K93" s="894"/>
      <c r="L93" s="894"/>
      <c r="M93" s="894"/>
      <c r="N93" s="894"/>
      <c r="O93" s="894"/>
      <c r="P93" s="894"/>
      <c r="Q93" s="894"/>
      <c r="R93" s="894"/>
      <c r="S93" s="894"/>
      <c r="T93" s="894"/>
      <c r="U93" s="894"/>
      <c r="V93" s="894"/>
      <c r="W93" s="898"/>
      <c r="X93" s="880"/>
      <c r="Y93" s="881"/>
      <c r="Z93" s="880"/>
      <c r="AA93" s="880"/>
      <c r="AB93" s="881"/>
      <c r="AC93" s="897" t="s">
        <v>271</v>
      </c>
      <c r="AD93" s="878"/>
      <c r="AE93" s="878"/>
      <c r="AF93" s="878"/>
      <c r="AG93" s="878"/>
      <c r="AH93" s="878"/>
      <c r="AI93" s="878"/>
      <c r="AJ93" s="879"/>
      <c r="AK93" s="894" t="s">
        <v>6</v>
      </c>
      <c r="AL93" s="894"/>
      <c r="AM93" s="894"/>
      <c r="AN93" s="894"/>
      <c r="AO93" s="894"/>
      <c r="AP93" s="894"/>
      <c r="AQ93" s="894"/>
      <c r="AR93" s="894"/>
      <c r="AS93" s="878" t="s">
        <v>35</v>
      </c>
      <c r="AT93" s="878"/>
      <c r="AU93" s="878"/>
      <c r="AV93" s="878"/>
      <c r="AW93" s="878"/>
      <c r="AX93" s="878"/>
      <c r="AY93" s="878"/>
      <c r="AZ93" s="878"/>
      <c r="BA93" s="435"/>
    </row>
    <row r="94" spans="1:53" ht="26.25" customHeight="1" x14ac:dyDescent="0.25">
      <c r="A94" s="85"/>
      <c r="B94" s="875"/>
      <c r="C94" s="894"/>
      <c r="D94" s="894"/>
      <c r="E94" s="894"/>
      <c r="F94" s="894"/>
      <c r="G94" s="894"/>
      <c r="H94" s="894"/>
      <c r="I94" s="894"/>
      <c r="J94" s="894"/>
      <c r="K94" s="894"/>
      <c r="L94" s="894"/>
      <c r="M94" s="894"/>
      <c r="N94" s="894"/>
      <c r="O94" s="894"/>
      <c r="P94" s="894"/>
      <c r="Q94" s="894"/>
      <c r="R94" s="894"/>
      <c r="S94" s="894"/>
      <c r="T94" s="894"/>
      <c r="U94" s="894"/>
      <c r="V94" s="894"/>
      <c r="W94" s="899"/>
      <c r="X94" s="882"/>
      <c r="Y94" s="883"/>
      <c r="Z94" s="882"/>
      <c r="AA94" s="882"/>
      <c r="AB94" s="883"/>
      <c r="AC94" s="899"/>
      <c r="AD94" s="882"/>
      <c r="AE94" s="882"/>
      <c r="AF94" s="882"/>
      <c r="AG94" s="882"/>
      <c r="AH94" s="882"/>
      <c r="AI94" s="882"/>
      <c r="AJ94" s="883"/>
      <c r="AK94" s="894"/>
      <c r="AL94" s="894"/>
      <c r="AM94" s="894"/>
      <c r="AN94" s="894"/>
      <c r="AO94" s="894"/>
      <c r="AP94" s="894"/>
      <c r="AQ94" s="894"/>
      <c r="AR94" s="894"/>
      <c r="AS94" s="882"/>
      <c r="AT94" s="882"/>
      <c r="AU94" s="882"/>
      <c r="AV94" s="882"/>
      <c r="AW94" s="882"/>
      <c r="AX94" s="882"/>
      <c r="AY94" s="882"/>
      <c r="AZ94" s="882"/>
      <c r="BA94" s="435"/>
    </row>
    <row r="95" spans="1:53" s="351" customFormat="1" ht="11.25" customHeight="1" thickBot="1" x14ac:dyDescent="0.25">
      <c r="A95" s="350"/>
      <c r="B95" s="885">
        <v>1</v>
      </c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P95" s="900"/>
      <c r="Q95" s="900"/>
      <c r="R95" s="900"/>
      <c r="S95" s="900"/>
      <c r="T95" s="900"/>
      <c r="U95" s="900"/>
      <c r="V95" s="900"/>
      <c r="W95" s="954" t="s">
        <v>36</v>
      </c>
      <c r="X95" s="886"/>
      <c r="Y95" s="887"/>
      <c r="Z95" s="886" t="s">
        <v>7</v>
      </c>
      <c r="AA95" s="886"/>
      <c r="AB95" s="887"/>
      <c r="AC95" s="954" t="s">
        <v>8</v>
      </c>
      <c r="AD95" s="886"/>
      <c r="AE95" s="886"/>
      <c r="AF95" s="886"/>
      <c r="AG95" s="886"/>
      <c r="AH95" s="886"/>
      <c r="AI95" s="886"/>
      <c r="AJ95" s="887"/>
      <c r="AK95" s="954" t="s">
        <v>9</v>
      </c>
      <c r="AL95" s="886"/>
      <c r="AM95" s="886"/>
      <c r="AN95" s="886"/>
      <c r="AO95" s="886"/>
      <c r="AP95" s="886"/>
      <c r="AQ95" s="886"/>
      <c r="AR95" s="887"/>
      <c r="AS95" s="954" t="s">
        <v>10</v>
      </c>
      <c r="AT95" s="886"/>
      <c r="AU95" s="886"/>
      <c r="AV95" s="886"/>
      <c r="AW95" s="886"/>
      <c r="AX95" s="886"/>
      <c r="AY95" s="886"/>
      <c r="AZ95" s="886"/>
      <c r="BA95" s="350"/>
    </row>
    <row r="96" spans="1:53" ht="15" customHeight="1" x14ac:dyDescent="0.25">
      <c r="A96" s="85"/>
      <c r="B96" s="948"/>
      <c r="C96" s="949"/>
      <c r="D96" s="949"/>
      <c r="E96" s="949"/>
      <c r="F96" s="949"/>
      <c r="G96" s="949"/>
      <c r="H96" s="949"/>
      <c r="I96" s="949"/>
      <c r="J96" s="949"/>
      <c r="K96" s="949"/>
      <c r="L96" s="949"/>
      <c r="M96" s="949"/>
      <c r="N96" s="949"/>
      <c r="O96" s="949"/>
      <c r="P96" s="949"/>
      <c r="Q96" s="949"/>
      <c r="R96" s="949"/>
      <c r="S96" s="949"/>
      <c r="T96" s="949"/>
      <c r="U96" s="949"/>
      <c r="V96" s="950"/>
      <c r="W96" s="867"/>
      <c r="X96" s="868"/>
      <c r="Y96" s="868"/>
      <c r="Z96" s="951" t="s">
        <v>21</v>
      </c>
      <c r="AA96" s="868"/>
      <c r="AB96" s="952"/>
      <c r="AC96" s="869"/>
      <c r="AD96" s="870"/>
      <c r="AE96" s="870"/>
      <c r="AF96" s="870"/>
      <c r="AG96" s="870"/>
      <c r="AH96" s="870"/>
      <c r="AI96" s="870"/>
      <c r="AJ96" s="871"/>
      <c r="AK96" s="869"/>
      <c r="AL96" s="870"/>
      <c r="AM96" s="870"/>
      <c r="AN96" s="870"/>
      <c r="AO96" s="870"/>
      <c r="AP96" s="870"/>
      <c r="AQ96" s="870"/>
      <c r="AR96" s="871"/>
      <c r="AS96" s="869"/>
      <c r="AT96" s="870"/>
      <c r="AU96" s="870"/>
      <c r="AV96" s="870"/>
      <c r="AW96" s="870"/>
      <c r="AX96" s="870"/>
      <c r="AY96" s="870"/>
      <c r="AZ96" s="872"/>
      <c r="BA96" s="435"/>
    </row>
    <row r="97" spans="1:53" ht="15" customHeight="1" x14ac:dyDescent="0.25">
      <c r="A97" s="85"/>
      <c r="B97" s="875"/>
      <c r="C97" s="894"/>
      <c r="D97" s="894"/>
      <c r="E97" s="894"/>
      <c r="F97" s="894"/>
      <c r="G97" s="894"/>
      <c r="H97" s="894"/>
      <c r="I97" s="894"/>
      <c r="J97" s="894"/>
      <c r="K97" s="894"/>
      <c r="L97" s="894"/>
      <c r="M97" s="894"/>
      <c r="N97" s="894"/>
      <c r="O97" s="894"/>
      <c r="P97" s="894"/>
      <c r="Q97" s="894"/>
      <c r="R97" s="894"/>
      <c r="S97" s="894"/>
      <c r="T97" s="894"/>
      <c r="U97" s="894"/>
      <c r="V97" s="873"/>
      <c r="W97" s="895"/>
      <c r="X97" s="874"/>
      <c r="Y97" s="874"/>
      <c r="Z97" s="896" t="s">
        <v>22</v>
      </c>
      <c r="AA97" s="856"/>
      <c r="AB97" s="857"/>
      <c r="AC97" s="873"/>
      <c r="AD97" s="874"/>
      <c r="AE97" s="874"/>
      <c r="AF97" s="874"/>
      <c r="AG97" s="874"/>
      <c r="AH97" s="874"/>
      <c r="AI97" s="874"/>
      <c r="AJ97" s="875"/>
      <c r="AK97" s="873"/>
      <c r="AL97" s="874"/>
      <c r="AM97" s="874"/>
      <c r="AN97" s="874"/>
      <c r="AO97" s="874"/>
      <c r="AP97" s="874"/>
      <c r="AQ97" s="874"/>
      <c r="AR97" s="875"/>
      <c r="AS97" s="873"/>
      <c r="AT97" s="874"/>
      <c r="AU97" s="874"/>
      <c r="AV97" s="874"/>
      <c r="AW97" s="874"/>
      <c r="AX97" s="874"/>
      <c r="AY97" s="874"/>
      <c r="AZ97" s="876"/>
      <c r="BA97" s="435"/>
    </row>
    <row r="98" spans="1:53" ht="15.75" customHeight="1" thickBot="1" x14ac:dyDescent="0.3">
      <c r="A98" s="85"/>
      <c r="B98" s="948"/>
      <c r="C98" s="949"/>
      <c r="D98" s="949"/>
      <c r="E98" s="949"/>
      <c r="F98" s="949"/>
      <c r="G98" s="949"/>
      <c r="H98" s="949"/>
      <c r="I98" s="949"/>
      <c r="J98" s="949"/>
      <c r="K98" s="949"/>
      <c r="L98" s="949"/>
      <c r="M98" s="949"/>
      <c r="N98" s="949"/>
      <c r="O98" s="949"/>
      <c r="P98" s="949"/>
      <c r="Q98" s="949"/>
      <c r="R98" s="949"/>
      <c r="S98" s="949"/>
      <c r="T98" s="949"/>
      <c r="U98" s="949"/>
      <c r="V98" s="950"/>
      <c r="W98" s="955"/>
      <c r="X98" s="956"/>
      <c r="Y98" s="956"/>
      <c r="Z98" s="957"/>
      <c r="AA98" s="859"/>
      <c r="AB98" s="860"/>
      <c r="AC98" s="861"/>
      <c r="AD98" s="862"/>
      <c r="AE98" s="862"/>
      <c r="AF98" s="862"/>
      <c r="AG98" s="862"/>
      <c r="AH98" s="862"/>
      <c r="AI98" s="862"/>
      <c r="AJ98" s="863"/>
      <c r="AK98" s="861"/>
      <c r="AL98" s="862"/>
      <c r="AM98" s="862"/>
      <c r="AN98" s="862"/>
      <c r="AO98" s="862"/>
      <c r="AP98" s="862"/>
      <c r="AQ98" s="862"/>
      <c r="AR98" s="863"/>
      <c r="AS98" s="861"/>
      <c r="AT98" s="862"/>
      <c r="AU98" s="862"/>
      <c r="AV98" s="862"/>
      <c r="AW98" s="862"/>
      <c r="AX98" s="862"/>
      <c r="AY98" s="862"/>
      <c r="AZ98" s="864"/>
      <c r="BA98" s="435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3"/>
      <c r="P99" s="473"/>
      <c r="Q99" s="248"/>
      <c r="R99" s="248"/>
      <c r="S99" s="248"/>
      <c r="T99" s="248"/>
      <c r="U99" s="248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5"/>
    </row>
    <row r="100" spans="1:53" ht="36" customHeight="1" x14ac:dyDescent="0.25">
      <c r="A100" s="85"/>
      <c r="B100" s="1464" t="s">
        <v>900</v>
      </c>
      <c r="C100" s="1464"/>
      <c r="D100" s="1464"/>
      <c r="E100" s="1464"/>
      <c r="F100" s="1464"/>
      <c r="G100" s="1464"/>
      <c r="H100" s="1464"/>
      <c r="I100" s="1464"/>
      <c r="J100" s="1464"/>
      <c r="K100" s="1464"/>
      <c r="L100" s="1464"/>
      <c r="M100" s="1464"/>
      <c r="N100" s="1464"/>
      <c r="O100" s="1464"/>
      <c r="P100" s="1464"/>
      <c r="Q100" s="1464"/>
      <c r="R100" s="1464"/>
      <c r="S100" s="1464"/>
      <c r="T100" s="1464"/>
      <c r="U100" s="1464"/>
      <c r="V100" s="1464"/>
      <c r="W100" s="1464"/>
      <c r="X100" s="1464"/>
      <c r="Y100" s="1464"/>
      <c r="Z100" s="1464"/>
      <c r="AA100" s="1464"/>
      <c r="AB100" s="1464"/>
      <c r="AC100" s="1464"/>
      <c r="AD100" s="1464"/>
      <c r="AE100" s="1464"/>
      <c r="AF100" s="1464"/>
      <c r="AG100" s="1464"/>
      <c r="AH100" s="1464"/>
      <c r="AI100" s="1464"/>
      <c r="AJ100" s="1464"/>
      <c r="AK100" s="1464"/>
      <c r="AL100" s="1464"/>
      <c r="AM100" s="1464"/>
      <c r="AN100" s="1464"/>
      <c r="AO100" s="1464"/>
      <c r="AP100" s="1464"/>
      <c r="AQ100" s="1464"/>
      <c r="AR100" s="1464"/>
      <c r="AS100" s="1464"/>
      <c r="AT100" s="1464"/>
      <c r="AU100" s="1464"/>
      <c r="AV100" s="1464"/>
      <c r="AW100" s="1464"/>
      <c r="AX100" s="1464"/>
      <c r="AY100" s="1464"/>
      <c r="AZ100" s="1464"/>
      <c r="BA100" s="435"/>
    </row>
    <row r="101" spans="1:53" x14ac:dyDescent="0.25">
      <c r="A101" s="47"/>
      <c r="B101" s="877" t="s">
        <v>541</v>
      </c>
      <c r="C101" s="877"/>
      <c r="D101" s="877"/>
      <c r="E101" s="877"/>
      <c r="F101" s="877"/>
      <c r="G101" s="877"/>
      <c r="H101" s="877"/>
      <c r="I101" s="877"/>
      <c r="J101" s="877"/>
      <c r="K101" s="877"/>
      <c r="L101" s="877"/>
      <c r="M101" s="877"/>
      <c r="N101" s="877"/>
      <c r="O101" s="877"/>
      <c r="P101" s="877"/>
      <c r="Q101" s="877"/>
      <c r="R101" s="877"/>
      <c r="S101" s="877"/>
      <c r="T101" s="877"/>
      <c r="U101" s="877"/>
      <c r="V101" s="877"/>
      <c r="W101" s="877"/>
      <c r="X101" s="877"/>
      <c r="Y101" s="877"/>
      <c r="Z101" s="877"/>
      <c r="AA101" s="877"/>
      <c r="AB101" s="877"/>
      <c r="AC101" s="877"/>
      <c r="AD101" s="877"/>
      <c r="AE101" s="877"/>
      <c r="AF101" s="877"/>
      <c r="AG101" s="877"/>
      <c r="AH101" s="877"/>
      <c r="AI101" s="877"/>
      <c r="AJ101" s="877"/>
      <c r="AK101" s="877"/>
      <c r="AL101" s="877"/>
      <c r="AM101" s="877"/>
      <c r="AN101" s="877"/>
      <c r="AO101" s="877"/>
      <c r="AP101" s="877"/>
      <c r="AQ101" s="877"/>
      <c r="AR101" s="877"/>
      <c r="AS101" s="877"/>
      <c r="AT101" s="877"/>
      <c r="AU101" s="877"/>
      <c r="AV101" s="877"/>
      <c r="AW101" s="877"/>
      <c r="AX101" s="877"/>
      <c r="AY101" s="877"/>
      <c r="AZ101" s="877"/>
    </row>
    <row r="102" spans="1:53" ht="8.25" customHeight="1" x14ac:dyDescent="0.25">
      <c r="A102" s="47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</row>
    <row r="103" spans="1:53" x14ac:dyDescent="0.25">
      <c r="A103" s="47"/>
      <c r="B103" s="878" t="s">
        <v>2</v>
      </c>
      <c r="C103" s="878"/>
      <c r="D103" s="878"/>
      <c r="E103" s="878"/>
      <c r="F103" s="878"/>
      <c r="G103" s="878"/>
      <c r="H103" s="878"/>
      <c r="I103" s="878"/>
      <c r="J103" s="878"/>
      <c r="K103" s="878"/>
      <c r="L103" s="878"/>
      <c r="M103" s="878"/>
      <c r="N103" s="878"/>
      <c r="O103" s="878"/>
      <c r="P103" s="878"/>
      <c r="Q103" s="878"/>
      <c r="R103" s="878"/>
      <c r="S103" s="878"/>
      <c r="T103" s="878"/>
      <c r="U103" s="878"/>
      <c r="V103" s="878"/>
      <c r="W103" s="878"/>
      <c r="X103" s="878"/>
      <c r="Y103" s="879"/>
      <c r="Z103" s="878" t="s">
        <v>33</v>
      </c>
      <c r="AA103" s="878"/>
      <c r="AB103" s="879"/>
      <c r="AC103" s="873" t="s">
        <v>99</v>
      </c>
      <c r="AD103" s="874"/>
      <c r="AE103" s="874"/>
      <c r="AF103" s="874"/>
      <c r="AG103" s="874"/>
      <c r="AH103" s="874"/>
      <c r="AI103" s="874"/>
      <c r="AJ103" s="874"/>
      <c r="AK103" s="874"/>
      <c r="AL103" s="874"/>
      <c r="AM103" s="874"/>
      <c r="AN103" s="874"/>
      <c r="AO103" s="874"/>
      <c r="AP103" s="874"/>
      <c r="AQ103" s="874"/>
      <c r="AR103" s="874"/>
      <c r="AS103" s="874"/>
      <c r="AT103" s="874"/>
      <c r="AU103" s="874"/>
      <c r="AV103" s="874"/>
      <c r="AW103" s="874"/>
      <c r="AX103" s="874"/>
      <c r="AY103" s="874"/>
      <c r="AZ103" s="874"/>
    </row>
    <row r="104" spans="1:53" x14ac:dyDescent="0.25">
      <c r="A104" s="47"/>
      <c r="B104" s="880"/>
      <c r="C104" s="880"/>
      <c r="D104" s="880"/>
      <c r="E104" s="880"/>
      <c r="F104" s="880"/>
      <c r="G104" s="880"/>
      <c r="H104" s="880"/>
      <c r="I104" s="880"/>
      <c r="J104" s="880"/>
      <c r="K104" s="880"/>
      <c r="L104" s="880"/>
      <c r="M104" s="880"/>
      <c r="N104" s="880"/>
      <c r="O104" s="880"/>
      <c r="P104" s="880"/>
      <c r="Q104" s="880"/>
      <c r="R104" s="880"/>
      <c r="S104" s="880"/>
      <c r="T104" s="880"/>
      <c r="U104" s="880"/>
      <c r="V104" s="880"/>
      <c r="W104" s="880"/>
      <c r="X104" s="880"/>
      <c r="Y104" s="881"/>
      <c r="Z104" s="880"/>
      <c r="AA104" s="880"/>
      <c r="AB104" s="881"/>
      <c r="AC104" s="897" t="s">
        <v>271</v>
      </c>
      <c r="AD104" s="878"/>
      <c r="AE104" s="878"/>
      <c r="AF104" s="878"/>
      <c r="AG104" s="878"/>
      <c r="AH104" s="878"/>
      <c r="AI104" s="878"/>
      <c r="AJ104" s="879"/>
      <c r="AK104" s="894" t="s">
        <v>6</v>
      </c>
      <c r="AL104" s="894"/>
      <c r="AM104" s="894"/>
      <c r="AN104" s="894"/>
      <c r="AO104" s="894"/>
      <c r="AP104" s="894"/>
      <c r="AQ104" s="894"/>
      <c r="AR104" s="894"/>
      <c r="AS104" s="878" t="s">
        <v>35</v>
      </c>
      <c r="AT104" s="878"/>
      <c r="AU104" s="878"/>
      <c r="AV104" s="878"/>
      <c r="AW104" s="878"/>
      <c r="AX104" s="878"/>
      <c r="AY104" s="878"/>
      <c r="AZ104" s="878"/>
    </row>
    <row r="105" spans="1:53" ht="22.5" customHeight="1" x14ac:dyDescent="0.25">
      <c r="A105" s="47"/>
      <c r="B105" s="882"/>
      <c r="C105" s="882"/>
      <c r="D105" s="882"/>
      <c r="E105" s="882"/>
      <c r="F105" s="882"/>
      <c r="G105" s="882"/>
      <c r="H105" s="882"/>
      <c r="I105" s="882"/>
      <c r="J105" s="882"/>
      <c r="K105" s="882"/>
      <c r="L105" s="882"/>
      <c r="M105" s="882"/>
      <c r="N105" s="882"/>
      <c r="O105" s="882"/>
      <c r="P105" s="882"/>
      <c r="Q105" s="882"/>
      <c r="R105" s="882"/>
      <c r="S105" s="882"/>
      <c r="T105" s="882"/>
      <c r="U105" s="882"/>
      <c r="V105" s="882"/>
      <c r="W105" s="882"/>
      <c r="X105" s="882"/>
      <c r="Y105" s="883"/>
      <c r="Z105" s="882"/>
      <c r="AA105" s="882"/>
      <c r="AB105" s="883"/>
      <c r="AC105" s="899"/>
      <c r="AD105" s="882"/>
      <c r="AE105" s="882"/>
      <c r="AF105" s="882"/>
      <c r="AG105" s="882"/>
      <c r="AH105" s="882"/>
      <c r="AI105" s="882"/>
      <c r="AJ105" s="883"/>
      <c r="AK105" s="894"/>
      <c r="AL105" s="894"/>
      <c r="AM105" s="894"/>
      <c r="AN105" s="894"/>
      <c r="AO105" s="894"/>
      <c r="AP105" s="894"/>
      <c r="AQ105" s="894"/>
      <c r="AR105" s="894"/>
      <c r="AS105" s="882"/>
      <c r="AT105" s="882"/>
      <c r="AU105" s="882"/>
      <c r="AV105" s="882"/>
      <c r="AW105" s="882"/>
      <c r="AX105" s="882"/>
      <c r="AY105" s="882"/>
      <c r="AZ105" s="882"/>
    </row>
    <row r="106" spans="1:53" s="351" customFormat="1" ht="11.25" customHeight="1" thickBot="1" x14ac:dyDescent="0.25">
      <c r="A106" s="396"/>
      <c r="B106" s="884">
        <v>1</v>
      </c>
      <c r="C106" s="884"/>
      <c r="D106" s="884"/>
      <c r="E106" s="884"/>
      <c r="F106" s="884"/>
      <c r="G106" s="884"/>
      <c r="H106" s="884"/>
      <c r="I106" s="884"/>
      <c r="J106" s="884"/>
      <c r="K106" s="884"/>
      <c r="L106" s="884"/>
      <c r="M106" s="884"/>
      <c r="N106" s="884"/>
      <c r="O106" s="884"/>
      <c r="P106" s="884"/>
      <c r="Q106" s="884"/>
      <c r="R106" s="884"/>
      <c r="S106" s="884"/>
      <c r="T106" s="884"/>
      <c r="U106" s="884"/>
      <c r="V106" s="884"/>
      <c r="W106" s="884"/>
      <c r="X106" s="884"/>
      <c r="Y106" s="885"/>
      <c r="Z106" s="886" t="s">
        <v>7</v>
      </c>
      <c r="AA106" s="886"/>
      <c r="AB106" s="887"/>
      <c r="AC106" s="888" t="s">
        <v>8</v>
      </c>
      <c r="AD106" s="889"/>
      <c r="AE106" s="889"/>
      <c r="AF106" s="889"/>
      <c r="AG106" s="889"/>
      <c r="AH106" s="889"/>
      <c r="AI106" s="889"/>
      <c r="AJ106" s="890"/>
      <c r="AK106" s="888" t="s">
        <v>9</v>
      </c>
      <c r="AL106" s="889"/>
      <c r="AM106" s="889"/>
      <c r="AN106" s="889"/>
      <c r="AO106" s="889"/>
      <c r="AP106" s="889"/>
      <c r="AQ106" s="889"/>
      <c r="AR106" s="890"/>
      <c r="AS106" s="888" t="s">
        <v>10</v>
      </c>
      <c r="AT106" s="889"/>
      <c r="AU106" s="889"/>
      <c r="AV106" s="889"/>
      <c r="AW106" s="889"/>
      <c r="AX106" s="889"/>
      <c r="AY106" s="889"/>
      <c r="AZ106" s="889"/>
      <c r="BA106" s="350"/>
    </row>
    <row r="107" spans="1:53" ht="26.25" customHeight="1" x14ac:dyDescent="0.25">
      <c r="A107" s="47"/>
      <c r="B107" s="865" t="s">
        <v>771</v>
      </c>
      <c r="C107" s="865"/>
      <c r="D107" s="865"/>
      <c r="E107" s="865"/>
      <c r="F107" s="865"/>
      <c r="G107" s="865"/>
      <c r="H107" s="865"/>
      <c r="I107" s="865"/>
      <c r="J107" s="865"/>
      <c r="K107" s="865"/>
      <c r="L107" s="865"/>
      <c r="M107" s="865"/>
      <c r="N107" s="865"/>
      <c r="O107" s="865"/>
      <c r="P107" s="865"/>
      <c r="Q107" s="865"/>
      <c r="R107" s="865"/>
      <c r="S107" s="865"/>
      <c r="T107" s="865"/>
      <c r="U107" s="865"/>
      <c r="V107" s="865"/>
      <c r="W107" s="865"/>
      <c r="X107" s="865"/>
      <c r="Y107" s="866"/>
      <c r="Z107" s="867" t="s">
        <v>21</v>
      </c>
      <c r="AA107" s="868"/>
      <c r="AB107" s="868"/>
      <c r="AC107" s="869"/>
      <c r="AD107" s="870"/>
      <c r="AE107" s="870"/>
      <c r="AF107" s="870"/>
      <c r="AG107" s="870"/>
      <c r="AH107" s="870"/>
      <c r="AI107" s="870"/>
      <c r="AJ107" s="871"/>
      <c r="AK107" s="869"/>
      <c r="AL107" s="870"/>
      <c r="AM107" s="870"/>
      <c r="AN107" s="870"/>
      <c r="AO107" s="870"/>
      <c r="AP107" s="870"/>
      <c r="AQ107" s="870"/>
      <c r="AR107" s="871"/>
      <c r="AS107" s="869"/>
      <c r="AT107" s="870"/>
      <c r="AU107" s="870"/>
      <c r="AV107" s="870"/>
      <c r="AW107" s="870"/>
      <c r="AX107" s="870"/>
      <c r="AY107" s="870"/>
      <c r="AZ107" s="872"/>
    </row>
    <row r="108" spans="1:53" ht="15" customHeight="1" x14ac:dyDescent="0.25">
      <c r="A108" s="47"/>
      <c r="B108" s="853" t="s">
        <v>765</v>
      </c>
      <c r="C108" s="853"/>
      <c r="D108" s="853"/>
      <c r="E108" s="853"/>
      <c r="F108" s="853"/>
      <c r="G108" s="853"/>
      <c r="H108" s="853"/>
      <c r="I108" s="853"/>
      <c r="J108" s="853"/>
      <c r="K108" s="853"/>
      <c r="L108" s="853"/>
      <c r="M108" s="853"/>
      <c r="N108" s="853"/>
      <c r="O108" s="853"/>
      <c r="P108" s="853"/>
      <c r="Q108" s="853"/>
      <c r="R108" s="853"/>
      <c r="S108" s="853"/>
      <c r="T108" s="853"/>
      <c r="U108" s="853"/>
      <c r="V108" s="853"/>
      <c r="W108" s="853"/>
      <c r="X108" s="853"/>
      <c r="Y108" s="854"/>
      <c r="Z108" s="855" t="s">
        <v>22</v>
      </c>
      <c r="AA108" s="856"/>
      <c r="AB108" s="857"/>
      <c r="AC108" s="873"/>
      <c r="AD108" s="874"/>
      <c r="AE108" s="874"/>
      <c r="AF108" s="874"/>
      <c r="AG108" s="874"/>
      <c r="AH108" s="874"/>
      <c r="AI108" s="874"/>
      <c r="AJ108" s="875"/>
      <c r="AK108" s="873"/>
      <c r="AL108" s="874"/>
      <c r="AM108" s="874"/>
      <c r="AN108" s="874"/>
      <c r="AO108" s="874"/>
      <c r="AP108" s="874"/>
      <c r="AQ108" s="874"/>
      <c r="AR108" s="875"/>
      <c r="AS108" s="873"/>
      <c r="AT108" s="874"/>
      <c r="AU108" s="874"/>
      <c r="AV108" s="874"/>
      <c r="AW108" s="874"/>
      <c r="AX108" s="874"/>
      <c r="AY108" s="874"/>
      <c r="AZ108" s="876"/>
    </row>
    <row r="109" spans="1:53" ht="15" customHeight="1" x14ac:dyDescent="0.25">
      <c r="A109" s="47"/>
      <c r="B109" s="853" t="s">
        <v>766</v>
      </c>
      <c r="C109" s="853"/>
      <c r="D109" s="853"/>
      <c r="E109" s="853"/>
      <c r="F109" s="853"/>
      <c r="G109" s="853"/>
      <c r="H109" s="853"/>
      <c r="I109" s="853"/>
      <c r="J109" s="853"/>
      <c r="K109" s="853"/>
      <c r="L109" s="853"/>
      <c r="M109" s="853"/>
      <c r="N109" s="853"/>
      <c r="O109" s="853"/>
      <c r="P109" s="853"/>
      <c r="Q109" s="853"/>
      <c r="R109" s="853"/>
      <c r="S109" s="853"/>
      <c r="T109" s="853"/>
      <c r="U109" s="853"/>
      <c r="V109" s="853"/>
      <c r="W109" s="853"/>
      <c r="X109" s="853"/>
      <c r="Y109" s="854"/>
      <c r="Z109" s="855" t="s">
        <v>23</v>
      </c>
      <c r="AA109" s="856"/>
      <c r="AB109" s="857"/>
      <c r="AC109" s="476"/>
      <c r="AD109" s="475"/>
      <c r="AE109" s="475"/>
      <c r="AF109" s="475"/>
      <c r="AG109" s="475"/>
      <c r="AH109" s="475"/>
      <c r="AI109" s="475"/>
      <c r="AJ109" s="477"/>
      <c r="AK109" s="476"/>
      <c r="AL109" s="475"/>
      <c r="AM109" s="475"/>
      <c r="AN109" s="475"/>
      <c r="AO109" s="475"/>
      <c r="AP109" s="475"/>
      <c r="AQ109" s="475"/>
      <c r="AR109" s="477"/>
      <c r="AS109" s="476"/>
      <c r="AT109" s="475"/>
      <c r="AU109" s="475"/>
      <c r="AV109" s="475"/>
      <c r="AW109" s="475"/>
      <c r="AX109" s="475"/>
      <c r="AY109" s="475"/>
      <c r="AZ109" s="478"/>
    </row>
    <row r="110" spans="1:53" ht="15" customHeight="1" x14ac:dyDescent="0.25">
      <c r="A110" s="47"/>
      <c r="B110" s="853" t="s">
        <v>767</v>
      </c>
      <c r="C110" s="853"/>
      <c r="D110" s="853"/>
      <c r="E110" s="853"/>
      <c r="F110" s="853"/>
      <c r="G110" s="853"/>
      <c r="H110" s="853"/>
      <c r="I110" s="853"/>
      <c r="J110" s="853"/>
      <c r="K110" s="853"/>
      <c r="L110" s="853"/>
      <c r="M110" s="853"/>
      <c r="N110" s="853"/>
      <c r="O110" s="853"/>
      <c r="P110" s="853"/>
      <c r="Q110" s="853"/>
      <c r="R110" s="853"/>
      <c r="S110" s="853"/>
      <c r="T110" s="853"/>
      <c r="U110" s="853"/>
      <c r="V110" s="853"/>
      <c r="W110" s="853"/>
      <c r="X110" s="853"/>
      <c r="Y110" s="854"/>
      <c r="Z110" s="832" t="s">
        <v>460</v>
      </c>
      <c r="AA110" s="833"/>
      <c r="AB110" s="834"/>
      <c r="AC110" s="476"/>
      <c r="AD110" s="475"/>
      <c r="AE110" s="475"/>
      <c r="AF110" s="475"/>
      <c r="AG110" s="475"/>
      <c r="AH110" s="475"/>
      <c r="AI110" s="475"/>
      <c r="AJ110" s="477"/>
      <c r="AK110" s="476"/>
      <c r="AL110" s="475"/>
      <c r="AM110" s="475"/>
      <c r="AN110" s="475"/>
      <c r="AO110" s="475"/>
      <c r="AP110" s="475"/>
      <c r="AQ110" s="475"/>
      <c r="AR110" s="477"/>
      <c r="AS110" s="476"/>
      <c r="AT110" s="475"/>
      <c r="AU110" s="475"/>
      <c r="AV110" s="475"/>
      <c r="AW110" s="475"/>
      <c r="AX110" s="475"/>
      <c r="AY110" s="475"/>
      <c r="AZ110" s="478"/>
    </row>
    <row r="111" spans="1:53" ht="15.75" customHeight="1" thickBot="1" x14ac:dyDescent="0.3">
      <c r="A111" s="47"/>
      <c r="B111" s="853" t="s">
        <v>768</v>
      </c>
      <c r="C111" s="853"/>
      <c r="D111" s="853"/>
      <c r="E111" s="853"/>
      <c r="F111" s="853"/>
      <c r="G111" s="853"/>
      <c r="H111" s="853"/>
      <c r="I111" s="853"/>
      <c r="J111" s="853"/>
      <c r="K111" s="853"/>
      <c r="L111" s="853"/>
      <c r="M111" s="853"/>
      <c r="N111" s="853"/>
      <c r="O111" s="853"/>
      <c r="P111" s="853"/>
      <c r="Q111" s="853"/>
      <c r="R111" s="853"/>
      <c r="S111" s="853"/>
      <c r="T111" s="853"/>
      <c r="U111" s="853"/>
      <c r="V111" s="853"/>
      <c r="W111" s="853"/>
      <c r="X111" s="853"/>
      <c r="Y111" s="854"/>
      <c r="Z111" s="858" t="s">
        <v>461</v>
      </c>
      <c r="AA111" s="859"/>
      <c r="AB111" s="860"/>
      <c r="AC111" s="861"/>
      <c r="AD111" s="862"/>
      <c r="AE111" s="862"/>
      <c r="AF111" s="862"/>
      <c r="AG111" s="862"/>
      <c r="AH111" s="862"/>
      <c r="AI111" s="862"/>
      <c r="AJ111" s="863"/>
      <c r="AK111" s="861"/>
      <c r="AL111" s="862"/>
      <c r="AM111" s="862"/>
      <c r="AN111" s="862"/>
      <c r="AO111" s="862"/>
      <c r="AP111" s="862"/>
      <c r="AQ111" s="862"/>
      <c r="AR111" s="863"/>
      <c r="AS111" s="861"/>
      <c r="AT111" s="862"/>
      <c r="AU111" s="862"/>
      <c r="AV111" s="862"/>
      <c r="AW111" s="862"/>
      <c r="AX111" s="862"/>
      <c r="AY111" s="862"/>
      <c r="AZ111" s="864"/>
    </row>
    <row r="112" spans="1:53" ht="8.25" customHeight="1" x14ac:dyDescent="0.25">
      <c r="A112" s="47"/>
      <c r="B112" s="824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35"/>
      <c r="N112" s="835"/>
      <c r="O112" s="835"/>
      <c r="P112" s="835"/>
      <c r="Q112" s="835"/>
      <c r="R112" s="835"/>
      <c r="S112" s="835"/>
      <c r="T112" s="835"/>
      <c r="U112" s="835"/>
      <c r="V112" s="835"/>
      <c r="W112" s="835"/>
      <c r="X112" s="835"/>
      <c r="Y112" s="835"/>
      <c r="Z112" s="835"/>
      <c r="AA112" s="835"/>
      <c r="AB112" s="835"/>
      <c r="AC112" s="835"/>
      <c r="AD112" s="835"/>
      <c r="AE112" s="835"/>
      <c r="AF112" s="835"/>
      <c r="AG112" s="835"/>
      <c r="AH112" s="835"/>
      <c r="AI112" s="835"/>
      <c r="AJ112" s="835"/>
      <c r="AK112" s="835"/>
      <c r="AL112" s="835"/>
      <c r="AM112" s="835"/>
      <c r="AN112" s="835"/>
      <c r="AO112" s="835"/>
      <c r="AP112" s="835"/>
      <c r="AQ112" s="835"/>
      <c r="AR112" s="835"/>
      <c r="AS112" s="835"/>
      <c r="AT112" s="835"/>
      <c r="AU112" s="835"/>
      <c r="AV112" s="835"/>
      <c r="AW112" s="835"/>
      <c r="AX112" s="835"/>
      <c r="AY112" s="835"/>
      <c r="AZ112" s="835"/>
    </row>
    <row r="113" spans="1:52" ht="27" customHeight="1" x14ac:dyDescent="0.25">
      <c r="A113" s="47"/>
      <c r="B113" s="1423" t="s">
        <v>901</v>
      </c>
      <c r="C113" s="1423"/>
      <c r="D113" s="1423"/>
      <c r="E113" s="1423"/>
      <c r="F113" s="1423"/>
      <c r="G113" s="1423"/>
      <c r="H113" s="1423"/>
      <c r="I113" s="1423"/>
      <c r="J113" s="1423"/>
      <c r="K113" s="1423"/>
      <c r="L113" s="1423"/>
      <c r="M113" s="1423"/>
      <c r="N113" s="1423"/>
      <c r="O113" s="1423"/>
      <c r="P113" s="1423"/>
      <c r="Q113" s="1423"/>
      <c r="R113" s="1423"/>
      <c r="S113" s="1423"/>
      <c r="T113" s="1423"/>
      <c r="U113" s="1423"/>
      <c r="V113" s="1423"/>
      <c r="W113" s="1423"/>
      <c r="X113" s="1423"/>
      <c r="Y113" s="1423"/>
      <c r="Z113" s="1423"/>
      <c r="AA113" s="1423"/>
      <c r="AB113" s="1423"/>
      <c r="AC113" s="1423"/>
      <c r="AD113" s="1423"/>
      <c r="AE113" s="1423"/>
      <c r="AF113" s="1423"/>
      <c r="AG113" s="1423"/>
      <c r="AH113" s="1423"/>
      <c r="AI113" s="1423"/>
      <c r="AJ113" s="1423"/>
      <c r="AK113" s="1423"/>
      <c r="AL113" s="1423"/>
      <c r="AM113" s="1423"/>
      <c r="AN113" s="1423"/>
      <c r="AO113" s="1423"/>
      <c r="AP113" s="1423"/>
      <c r="AQ113" s="1423"/>
      <c r="AR113" s="1423"/>
      <c r="AS113" s="1423"/>
      <c r="AT113" s="1423"/>
      <c r="AU113" s="1423"/>
      <c r="AV113" s="1423"/>
      <c r="AW113" s="1423"/>
      <c r="AX113" s="1423"/>
      <c r="AY113" s="1423"/>
      <c r="AZ113" s="1423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92" t="s">
        <v>542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37" t="s">
        <v>462</v>
      </c>
      <c r="AW2" s="838"/>
      <c r="AX2" s="838"/>
      <c r="AY2" s="838"/>
      <c r="AZ2" s="839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59"/>
      <c r="AJ3" s="459"/>
      <c r="AK3" s="459"/>
      <c r="AL3" s="459"/>
      <c r="AM3" s="459"/>
      <c r="AN3" s="459"/>
      <c r="AO3" s="459"/>
      <c r="AP3" s="459"/>
      <c r="AQ3" s="826" t="s">
        <v>464</v>
      </c>
      <c r="AR3" s="826"/>
      <c r="AS3" s="826"/>
      <c r="AT3" s="826"/>
      <c r="AU3" s="943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826"/>
      <c r="AR5" s="826"/>
      <c r="AS5" s="826"/>
      <c r="AT5" s="826"/>
      <c r="AU5" s="943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826" t="s">
        <v>466</v>
      </c>
      <c r="AR6" s="826"/>
      <c r="AS6" s="826"/>
      <c r="AT6" s="826"/>
      <c r="AU6" s="943"/>
      <c r="AV6" s="940"/>
      <c r="AW6" s="941"/>
      <c r="AX6" s="941"/>
      <c r="AY6" s="941"/>
      <c r="AZ6" s="942"/>
      <c r="BA6" s="87"/>
      <c r="BB6" s="85"/>
      <c r="BC6" s="4"/>
      <c r="BD6" s="4"/>
    </row>
    <row r="7" spans="1:56" s="26" customFormat="1" ht="15" customHeight="1" x14ac:dyDescent="0.2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43"/>
      <c r="AV7" s="846"/>
      <c r="AW7" s="847"/>
      <c r="AX7" s="847"/>
      <c r="AY7" s="847"/>
      <c r="AZ7" s="848"/>
      <c r="BA7" s="87"/>
      <c r="BB7" s="85"/>
      <c r="BC7" s="4"/>
      <c r="BD7" s="4"/>
    </row>
    <row r="8" spans="1:56" s="26" customFormat="1" ht="15" customHeight="1" x14ac:dyDescent="0.2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513"/>
      <c r="AS8" s="513"/>
      <c r="AT8" s="513"/>
      <c r="AU8" s="513"/>
      <c r="AV8" s="846"/>
      <c r="AW8" s="847"/>
      <c r="AX8" s="847"/>
      <c r="AY8" s="847"/>
      <c r="AZ8" s="848"/>
      <c r="BA8" s="87"/>
      <c r="BB8" s="85"/>
      <c r="BC8" s="4"/>
      <c r="BD8" s="4"/>
    </row>
    <row r="9" spans="1:56" s="26" customFormat="1" ht="15" customHeight="1" x14ac:dyDescent="0.2">
      <c r="A9" s="929"/>
      <c r="B9" s="929"/>
      <c r="C9" s="929"/>
      <c r="D9" s="929"/>
      <c r="E9" s="929"/>
      <c r="F9" s="929"/>
      <c r="G9" s="929"/>
      <c r="H9" s="929"/>
      <c r="I9" s="929"/>
      <c r="J9" s="929"/>
      <c r="K9" s="929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514"/>
      <c r="AS9" s="514"/>
      <c r="AT9" s="514"/>
      <c r="AU9" s="514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43"/>
      <c r="AV10" s="850">
        <v>383</v>
      </c>
      <c r="AW10" s="851"/>
      <c r="AX10" s="851"/>
      <c r="AY10" s="851"/>
      <c r="AZ10" s="852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8" t="s">
        <v>524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91"/>
      <c r="BB14" s="91"/>
      <c r="BC14" s="8"/>
      <c r="BD14" s="8"/>
    </row>
    <row r="15" spans="1:56" s="27" customFormat="1" ht="21" customHeight="1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91"/>
      <c r="BB15" s="91"/>
      <c r="BC15" s="8"/>
      <c r="BD15" s="8"/>
    </row>
    <row r="16" spans="1:56" s="27" customFormat="1" ht="24.9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45">
        <v>1</v>
      </c>
      <c r="C17" s="945"/>
      <c r="D17" s="945"/>
      <c r="E17" s="945"/>
      <c r="F17" s="945"/>
      <c r="G17" s="945"/>
      <c r="H17" s="945"/>
      <c r="I17" s="945"/>
      <c r="J17" s="945"/>
      <c r="K17" s="945"/>
      <c r="L17" s="945"/>
      <c r="M17" s="945"/>
      <c r="N17" s="945"/>
      <c r="O17" s="945"/>
      <c r="P17" s="945"/>
      <c r="Q17" s="945"/>
      <c r="R17" s="945"/>
      <c r="S17" s="945"/>
      <c r="T17" s="945"/>
      <c r="U17" s="945"/>
      <c r="V17" s="945"/>
      <c r="W17" s="945"/>
      <c r="X17" s="945"/>
      <c r="Y17" s="946"/>
      <c r="Z17" s="944" t="s">
        <v>36</v>
      </c>
      <c r="AA17" s="945"/>
      <c r="AB17" s="946"/>
      <c r="AC17" s="944" t="s">
        <v>7</v>
      </c>
      <c r="AD17" s="945"/>
      <c r="AE17" s="945"/>
      <c r="AF17" s="945"/>
      <c r="AG17" s="945"/>
      <c r="AH17" s="945"/>
      <c r="AI17" s="945"/>
      <c r="AJ17" s="946"/>
      <c r="AK17" s="944" t="s">
        <v>8</v>
      </c>
      <c r="AL17" s="945"/>
      <c r="AM17" s="945"/>
      <c r="AN17" s="945"/>
      <c r="AO17" s="945"/>
      <c r="AP17" s="945"/>
      <c r="AQ17" s="945"/>
      <c r="AR17" s="946"/>
      <c r="AS17" s="944" t="s">
        <v>9</v>
      </c>
      <c r="AT17" s="945"/>
      <c r="AU17" s="945"/>
      <c r="AV17" s="945"/>
      <c r="AW17" s="945"/>
      <c r="AX17" s="945"/>
      <c r="AY17" s="945"/>
      <c r="AZ17" s="945"/>
      <c r="BA17" s="89"/>
      <c r="BB17" s="89"/>
    </row>
    <row r="18" spans="1:54" s="10" customFormat="1" ht="18" customHeight="1" x14ac:dyDescent="0.2">
      <c r="A18" s="116"/>
      <c r="B18" s="977" t="s">
        <v>281</v>
      </c>
      <c r="C18" s="977"/>
      <c r="D18" s="977"/>
      <c r="E18" s="977"/>
      <c r="F18" s="977"/>
      <c r="G18" s="977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977"/>
      <c r="S18" s="977"/>
      <c r="T18" s="977"/>
      <c r="U18" s="977"/>
      <c r="V18" s="977"/>
      <c r="W18" s="977"/>
      <c r="X18" s="977"/>
      <c r="Y18" s="978"/>
      <c r="Z18" s="919" t="s">
        <v>119</v>
      </c>
      <c r="AA18" s="920"/>
      <c r="AB18" s="921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89"/>
      <c r="BB18" s="89"/>
    </row>
    <row r="19" spans="1:54" s="10" customFormat="1" ht="18" customHeight="1" x14ac:dyDescent="0.2">
      <c r="A19" s="116"/>
      <c r="B19" s="977" t="s">
        <v>279</v>
      </c>
      <c r="C19" s="977"/>
      <c r="D19" s="977"/>
      <c r="E19" s="977"/>
      <c r="F19" s="977"/>
      <c r="G19" s="977"/>
      <c r="H19" s="977"/>
      <c r="I19" s="977"/>
      <c r="J19" s="977"/>
      <c r="K19" s="977"/>
      <c r="L19" s="977"/>
      <c r="M19" s="977"/>
      <c r="N19" s="977"/>
      <c r="O19" s="977"/>
      <c r="P19" s="977"/>
      <c r="Q19" s="977"/>
      <c r="R19" s="977"/>
      <c r="S19" s="977"/>
      <c r="T19" s="977"/>
      <c r="U19" s="977"/>
      <c r="V19" s="977"/>
      <c r="W19" s="977"/>
      <c r="X19" s="977"/>
      <c r="Y19" s="978"/>
      <c r="Z19" s="832" t="s">
        <v>122</v>
      </c>
      <c r="AA19" s="833"/>
      <c r="AB19" s="834"/>
      <c r="AC19" s="894"/>
      <c r="AD19" s="894"/>
      <c r="AE19" s="894"/>
      <c r="AF19" s="894"/>
      <c r="AG19" s="894"/>
      <c r="AH19" s="894"/>
      <c r="AI19" s="894"/>
      <c r="AJ19" s="894"/>
      <c r="AK19" s="894"/>
      <c r="AL19" s="894"/>
      <c r="AM19" s="894"/>
      <c r="AN19" s="894"/>
      <c r="AO19" s="894"/>
      <c r="AP19" s="894"/>
      <c r="AQ19" s="894"/>
      <c r="AR19" s="894"/>
      <c r="AS19" s="894"/>
      <c r="AT19" s="894"/>
      <c r="AU19" s="894"/>
      <c r="AV19" s="894"/>
      <c r="AW19" s="894"/>
      <c r="AX19" s="894"/>
      <c r="AY19" s="894"/>
      <c r="AZ19" s="1005"/>
      <c r="BA19" s="89"/>
      <c r="BB19" s="89"/>
    </row>
    <row r="20" spans="1:54" s="11" customFormat="1" ht="18" customHeight="1" x14ac:dyDescent="0.25">
      <c r="A20" s="119"/>
      <c r="B20" s="1470" t="s">
        <v>525</v>
      </c>
      <c r="C20" s="1471"/>
      <c r="D20" s="1471"/>
      <c r="E20" s="1471"/>
      <c r="F20" s="1471"/>
      <c r="G20" s="1471"/>
      <c r="H20" s="1471"/>
      <c r="I20" s="1471"/>
      <c r="J20" s="1471"/>
      <c r="K20" s="1471"/>
      <c r="L20" s="1471"/>
      <c r="M20" s="1471"/>
      <c r="N20" s="1471"/>
      <c r="O20" s="1471"/>
      <c r="P20" s="1471"/>
      <c r="Q20" s="1471"/>
      <c r="R20" s="1471"/>
      <c r="S20" s="1471"/>
      <c r="T20" s="1471"/>
      <c r="U20" s="1471"/>
      <c r="V20" s="1471"/>
      <c r="W20" s="1471"/>
      <c r="X20" s="1471"/>
      <c r="Y20" s="1472"/>
      <c r="Z20" s="832" t="s">
        <v>135</v>
      </c>
      <c r="AA20" s="833"/>
      <c r="AB20" s="834"/>
      <c r="AC20" s="894"/>
      <c r="AD20" s="894"/>
      <c r="AE20" s="894"/>
      <c r="AF20" s="894"/>
      <c r="AG20" s="894"/>
      <c r="AH20" s="894"/>
      <c r="AI20" s="894"/>
      <c r="AJ20" s="894"/>
      <c r="AK20" s="894"/>
      <c r="AL20" s="894"/>
      <c r="AM20" s="894"/>
      <c r="AN20" s="894"/>
      <c r="AO20" s="894"/>
      <c r="AP20" s="894"/>
      <c r="AQ20" s="894"/>
      <c r="AR20" s="894"/>
      <c r="AS20" s="894"/>
      <c r="AT20" s="894"/>
      <c r="AU20" s="894"/>
      <c r="AV20" s="894"/>
      <c r="AW20" s="894"/>
      <c r="AX20" s="894"/>
      <c r="AY20" s="894"/>
      <c r="AZ20" s="1005"/>
      <c r="BA20" s="91"/>
      <c r="BB20" s="91"/>
    </row>
    <row r="21" spans="1:54" s="11" customFormat="1" ht="18" customHeight="1" x14ac:dyDescent="0.25">
      <c r="A21" s="11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32" t="s">
        <v>139</v>
      </c>
      <c r="AA21" s="833"/>
      <c r="AB21" s="834"/>
      <c r="AC21" s="894"/>
      <c r="AD21" s="894"/>
      <c r="AE21" s="894"/>
      <c r="AF21" s="894"/>
      <c r="AG21" s="894"/>
      <c r="AH21" s="894"/>
      <c r="AI21" s="894"/>
      <c r="AJ21" s="894"/>
      <c r="AK21" s="894"/>
      <c r="AL21" s="894"/>
      <c r="AM21" s="894"/>
      <c r="AN21" s="894"/>
      <c r="AO21" s="894"/>
      <c r="AP21" s="894"/>
      <c r="AQ21" s="894"/>
      <c r="AR21" s="894"/>
      <c r="AS21" s="894"/>
      <c r="AT21" s="894"/>
      <c r="AU21" s="894"/>
      <c r="AV21" s="894"/>
      <c r="AW21" s="894"/>
      <c r="AX21" s="894"/>
      <c r="AY21" s="894"/>
      <c r="AZ21" s="1005"/>
      <c r="BA21" s="91"/>
      <c r="BB21" s="91"/>
    </row>
    <row r="22" spans="1:54" s="11" customFormat="1" ht="18" customHeight="1" x14ac:dyDescent="0.25">
      <c r="A22" s="11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32" t="s">
        <v>153</v>
      </c>
      <c r="AA22" s="833"/>
      <c r="AB22" s="834"/>
      <c r="AC22" s="894"/>
      <c r="AD22" s="894"/>
      <c r="AE22" s="894"/>
      <c r="AF22" s="894"/>
      <c r="AG22" s="894"/>
      <c r="AH22" s="894"/>
      <c r="AI22" s="894"/>
      <c r="AJ22" s="894"/>
      <c r="AK22" s="894"/>
      <c r="AL22" s="894"/>
      <c r="AM22" s="894"/>
      <c r="AN22" s="894"/>
      <c r="AO22" s="894"/>
      <c r="AP22" s="894"/>
      <c r="AQ22" s="894"/>
      <c r="AR22" s="894"/>
      <c r="AS22" s="894"/>
      <c r="AT22" s="894"/>
      <c r="AU22" s="894"/>
      <c r="AV22" s="894"/>
      <c r="AW22" s="894"/>
      <c r="AX22" s="894"/>
      <c r="AY22" s="894"/>
      <c r="AZ22" s="1005"/>
      <c r="BA22" s="91"/>
      <c r="BB22" s="91"/>
    </row>
    <row r="23" spans="1:54" s="11" customFormat="1" ht="30.75" customHeight="1" thickBot="1" x14ac:dyDescent="0.3">
      <c r="A23" s="119"/>
      <c r="B23" s="830" t="s">
        <v>720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248" t="s">
        <v>543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</row>
    <row r="26" spans="1:54" s="43" customFormat="1" ht="28.5" customHeight="1" x14ac:dyDescent="0.2">
      <c r="A26" s="320"/>
      <c r="B26" s="959" t="s">
        <v>819</v>
      </c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959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959"/>
      <c r="AZ26" s="959"/>
      <c r="BA26" s="94"/>
      <c r="BB26" s="94"/>
    </row>
    <row r="27" spans="1:54" s="43" customFormat="1" ht="1.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20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897" t="s">
        <v>33</v>
      </c>
      <c r="AA28" s="878"/>
      <c r="AB28" s="879"/>
      <c r="AC28" s="873" t="s">
        <v>99</v>
      </c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  <c r="BA28" s="94"/>
      <c r="BB28" s="94"/>
    </row>
    <row r="29" spans="1:54" s="43" customFormat="1" ht="20.25" customHeight="1" x14ac:dyDescent="0.2">
      <c r="A29" s="320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898"/>
      <c r="AA29" s="880"/>
      <c r="AB29" s="881"/>
      <c r="AC29" s="897" t="s">
        <v>271</v>
      </c>
      <c r="AD29" s="878"/>
      <c r="AE29" s="878"/>
      <c r="AF29" s="878"/>
      <c r="AG29" s="878"/>
      <c r="AH29" s="878"/>
      <c r="AI29" s="878"/>
      <c r="AJ29" s="879"/>
      <c r="AK29" s="894" t="s">
        <v>6</v>
      </c>
      <c r="AL29" s="894"/>
      <c r="AM29" s="894"/>
      <c r="AN29" s="894"/>
      <c r="AO29" s="894"/>
      <c r="AP29" s="894"/>
      <c r="AQ29" s="894"/>
      <c r="AR29" s="894"/>
      <c r="AS29" s="878" t="s">
        <v>35</v>
      </c>
      <c r="AT29" s="878"/>
      <c r="AU29" s="878"/>
      <c r="AV29" s="878"/>
      <c r="AW29" s="878"/>
      <c r="AX29" s="878"/>
      <c r="AY29" s="878"/>
      <c r="AZ29" s="878"/>
      <c r="BA29" s="94"/>
      <c r="BB29" s="94"/>
    </row>
    <row r="30" spans="1:54" s="43" customFormat="1" ht="20.25" customHeight="1" x14ac:dyDescent="0.2">
      <c r="A30" s="320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899"/>
      <c r="AA30" s="882"/>
      <c r="AB30" s="883"/>
      <c r="AC30" s="899"/>
      <c r="AD30" s="882"/>
      <c r="AE30" s="882"/>
      <c r="AF30" s="882"/>
      <c r="AG30" s="882"/>
      <c r="AH30" s="882"/>
      <c r="AI30" s="882"/>
      <c r="AJ30" s="883"/>
      <c r="AK30" s="894"/>
      <c r="AL30" s="894"/>
      <c r="AM30" s="894"/>
      <c r="AN30" s="894"/>
      <c r="AO30" s="894"/>
      <c r="AP30" s="894"/>
      <c r="AQ30" s="894"/>
      <c r="AR30" s="894"/>
      <c r="AS30" s="882"/>
      <c r="AT30" s="882"/>
      <c r="AU30" s="882"/>
      <c r="AV30" s="882"/>
      <c r="AW30" s="882"/>
      <c r="AX30" s="882"/>
      <c r="AY30" s="882"/>
      <c r="AZ30" s="882"/>
      <c r="BA30" s="94"/>
      <c r="BB30" s="94"/>
    </row>
    <row r="31" spans="1:54" s="43" customFormat="1" thickBot="1" x14ac:dyDescent="0.25">
      <c r="A31" s="320"/>
      <c r="B31" s="945">
        <v>1</v>
      </c>
      <c r="C31" s="945"/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945"/>
      <c r="O31" s="945"/>
      <c r="P31" s="945"/>
      <c r="Q31" s="945"/>
      <c r="R31" s="945"/>
      <c r="S31" s="945"/>
      <c r="T31" s="945"/>
      <c r="U31" s="945"/>
      <c r="V31" s="945"/>
      <c r="W31" s="945"/>
      <c r="X31" s="945"/>
      <c r="Y31" s="946"/>
      <c r="Z31" s="944" t="s">
        <v>36</v>
      </c>
      <c r="AA31" s="945"/>
      <c r="AB31" s="945"/>
      <c r="AC31" s="944" t="s">
        <v>7</v>
      </c>
      <c r="AD31" s="945"/>
      <c r="AE31" s="945"/>
      <c r="AF31" s="945"/>
      <c r="AG31" s="945"/>
      <c r="AH31" s="945"/>
      <c r="AI31" s="945"/>
      <c r="AJ31" s="946"/>
      <c r="AK31" s="944" t="s">
        <v>8</v>
      </c>
      <c r="AL31" s="945"/>
      <c r="AM31" s="945"/>
      <c r="AN31" s="945"/>
      <c r="AO31" s="945"/>
      <c r="AP31" s="945"/>
      <c r="AQ31" s="945"/>
      <c r="AR31" s="946"/>
      <c r="AS31" s="944" t="s">
        <v>9</v>
      </c>
      <c r="AT31" s="945"/>
      <c r="AU31" s="945"/>
      <c r="AV31" s="945"/>
      <c r="AW31" s="945"/>
      <c r="AX31" s="945"/>
      <c r="AY31" s="945"/>
      <c r="AZ31" s="945"/>
      <c r="BA31" s="94"/>
      <c r="BB31" s="94"/>
    </row>
    <row r="32" spans="1:54" s="43" customFormat="1" ht="27.75" customHeight="1" x14ac:dyDescent="0.2">
      <c r="A32" s="320"/>
      <c r="B32" s="830" t="s">
        <v>358</v>
      </c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1"/>
      <c r="Z32" s="919" t="s">
        <v>119</v>
      </c>
      <c r="AA32" s="920"/>
      <c r="AB32" s="921"/>
      <c r="AC32" s="454"/>
      <c r="AD32" s="455"/>
      <c r="AE32" s="455"/>
      <c r="AF32" s="455"/>
      <c r="AG32" s="455"/>
      <c r="AH32" s="455"/>
      <c r="AI32" s="455"/>
      <c r="AJ32" s="456"/>
      <c r="AK32" s="454"/>
      <c r="AL32" s="455"/>
      <c r="AM32" s="455"/>
      <c r="AN32" s="455"/>
      <c r="AO32" s="455"/>
      <c r="AP32" s="455"/>
      <c r="AQ32" s="455"/>
      <c r="AR32" s="456"/>
      <c r="AS32" s="454"/>
      <c r="AT32" s="455"/>
      <c r="AU32" s="455"/>
      <c r="AV32" s="455"/>
      <c r="AW32" s="455"/>
      <c r="AX32" s="455"/>
      <c r="AY32" s="455"/>
      <c r="AZ32" s="457"/>
      <c r="BA32" s="94"/>
      <c r="BB32" s="94"/>
    </row>
    <row r="33" spans="1:60" s="43" customFormat="1" ht="26.25" customHeight="1" x14ac:dyDescent="0.2">
      <c r="A33" s="320"/>
      <c r="B33" s="830" t="s">
        <v>359</v>
      </c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1"/>
      <c r="Z33" s="832" t="s">
        <v>122</v>
      </c>
      <c r="AA33" s="833"/>
      <c r="AB33" s="834"/>
      <c r="AC33" s="450"/>
      <c r="AD33" s="451"/>
      <c r="AE33" s="451"/>
      <c r="AF33" s="451"/>
      <c r="AG33" s="451"/>
      <c r="AH33" s="451"/>
      <c r="AI33" s="451"/>
      <c r="AJ33" s="452"/>
      <c r="AK33" s="450"/>
      <c r="AL33" s="451"/>
      <c r="AM33" s="451"/>
      <c r="AN33" s="451"/>
      <c r="AO33" s="451"/>
      <c r="AP33" s="451"/>
      <c r="AQ33" s="451"/>
      <c r="AR33" s="452"/>
      <c r="AS33" s="450"/>
      <c r="AT33" s="451"/>
      <c r="AU33" s="451"/>
      <c r="AV33" s="451"/>
      <c r="AW33" s="451"/>
      <c r="AX33" s="451"/>
      <c r="AY33" s="451"/>
      <c r="AZ33" s="453"/>
      <c r="BA33" s="94"/>
      <c r="BB33" s="94"/>
    </row>
    <row r="34" spans="1:60" s="43" customFormat="1" ht="18" customHeight="1" x14ac:dyDescent="0.2">
      <c r="A34" s="320"/>
      <c r="B34" s="1158" t="s">
        <v>474</v>
      </c>
      <c r="C34" s="1159"/>
      <c r="D34" s="1159"/>
      <c r="E34" s="1159"/>
      <c r="F34" s="1159"/>
      <c r="G34" s="1159"/>
      <c r="H34" s="1159"/>
      <c r="I34" s="1159"/>
      <c r="J34" s="1159"/>
      <c r="K34" s="1159"/>
      <c r="L34" s="1159"/>
      <c r="M34" s="1159"/>
      <c r="N34" s="1159"/>
      <c r="O34" s="1159"/>
      <c r="P34" s="1159"/>
      <c r="Q34" s="1159"/>
      <c r="R34" s="1159"/>
      <c r="S34" s="1159"/>
      <c r="T34" s="1159"/>
      <c r="U34" s="1159"/>
      <c r="V34" s="1159"/>
      <c r="W34" s="1159"/>
      <c r="X34" s="1159"/>
      <c r="Y34" s="1160"/>
      <c r="Z34" s="832" t="s">
        <v>135</v>
      </c>
      <c r="AA34" s="833"/>
      <c r="AB34" s="834"/>
      <c r="AC34" s="450"/>
      <c r="AD34" s="451"/>
      <c r="AE34" s="451"/>
      <c r="AF34" s="451"/>
      <c r="AG34" s="451"/>
      <c r="AH34" s="451"/>
      <c r="AI34" s="451"/>
      <c r="AJ34" s="452"/>
      <c r="AK34" s="450"/>
      <c r="AL34" s="451"/>
      <c r="AM34" s="451"/>
      <c r="AN34" s="451"/>
      <c r="AO34" s="451"/>
      <c r="AP34" s="451"/>
      <c r="AQ34" s="451"/>
      <c r="AR34" s="452"/>
      <c r="AS34" s="450"/>
      <c r="AT34" s="451"/>
      <c r="AU34" s="451"/>
      <c r="AV34" s="451"/>
      <c r="AW34" s="451"/>
      <c r="AX34" s="451"/>
      <c r="AY34" s="451"/>
      <c r="AZ34" s="453"/>
      <c r="BA34" s="94"/>
      <c r="BB34" s="94"/>
    </row>
    <row r="35" spans="1:60" s="43" customFormat="1" ht="18" customHeight="1" x14ac:dyDescent="0.2">
      <c r="A35" s="320"/>
      <c r="B35" s="1158"/>
      <c r="C35" s="1159"/>
      <c r="D35" s="1159"/>
      <c r="E35" s="1159"/>
      <c r="F35" s="1159"/>
      <c r="G35" s="1159"/>
      <c r="H35" s="1159"/>
      <c r="I35" s="1159"/>
      <c r="J35" s="1159"/>
      <c r="K35" s="1159"/>
      <c r="L35" s="1159"/>
      <c r="M35" s="1159"/>
      <c r="N35" s="1159"/>
      <c r="O35" s="1159"/>
      <c r="P35" s="1159"/>
      <c r="Q35" s="1159"/>
      <c r="R35" s="1159"/>
      <c r="S35" s="1159"/>
      <c r="T35" s="1159"/>
      <c r="U35" s="1159"/>
      <c r="V35" s="1159"/>
      <c r="W35" s="1159"/>
      <c r="X35" s="1159"/>
      <c r="Y35" s="1160"/>
      <c r="Z35" s="832"/>
      <c r="AA35" s="833"/>
      <c r="AB35" s="834"/>
      <c r="AC35" s="693"/>
      <c r="AD35" s="694"/>
      <c r="AE35" s="694"/>
      <c r="AF35" s="694"/>
      <c r="AG35" s="694"/>
      <c r="AH35" s="694"/>
      <c r="AI35" s="694"/>
      <c r="AJ35" s="695"/>
      <c r="AK35" s="693"/>
      <c r="AL35" s="694"/>
      <c r="AM35" s="694"/>
      <c r="AN35" s="694"/>
      <c r="AO35" s="694"/>
      <c r="AP35" s="694"/>
      <c r="AQ35" s="694"/>
      <c r="AR35" s="695"/>
      <c r="AS35" s="693"/>
      <c r="AT35" s="694"/>
      <c r="AU35" s="694"/>
      <c r="AV35" s="694"/>
      <c r="AW35" s="694"/>
      <c r="AX35" s="694"/>
      <c r="AY35" s="694"/>
      <c r="AZ35" s="696"/>
      <c r="BA35" s="94"/>
      <c r="BB35" s="94"/>
    </row>
    <row r="36" spans="1:60" s="43" customFormat="1" ht="18" customHeight="1" thickBot="1" x14ac:dyDescent="0.25">
      <c r="A36" s="320"/>
      <c r="B36" s="966" t="s">
        <v>30</v>
      </c>
      <c r="C36" s="967"/>
      <c r="D36" s="967"/>
      <c r="E36" s="967"/>
      <c r="F36" s="967"/>
      <c r="G36" s="967"/>
      <c r="H36" s="967"/>
      <c r="I36" s="967"/>
      <c r="J36" s="967"/>
      <c r="K36" s="967"/>
      <c r="L36" s="967"/>
      <c r="M36" s="967"/>
      <c r="N36" s="967"/>
      <c r="O36" s="967"/>
      <c r="P36" s="967"/>
      <c r="Q36" s="967"/>
      <c r="R36" s="967"/>
      <c r="S36" s="967"/>
      <c r="T36" s="967"/>
      <c r="U36" s="967"/>
      <c r="V36" s="967"/>
      <c r="W36" s="967"/>
      <c r="X36" s="967"/>
      <c r="Y36" s="968"/>
      <c r="Z36" s="969" t="s">
        <v>142</v>
      </c>
      <c r="AA36" s="970"/>
      <c r="AB36" s="971"/>
      <c r="AC36" s="972"/>
      <c r="AD36" s="973"/>
      <c r="AE36" s="973"/>
      <c r="AF36" s="973"/>
      <c r="AG36" s="973"/>
      <c r="AH36" s="973"/>
      <c r="AI36" s="973"/>
      <c r="AJ36" s="974"/>
      <c r="AK36" s="972"/>
      <c r="AL36" s="973"/>
      <c r="AM36" s="973"/>
      <c r="AN36" s="973"/>
      <c r="AO36" s="973"/>
      <c r="AP36" s="973"/>
      <c r="AQ36" s="973"/>
      <c r="AR36" s="974"/>
      <c r="AS36" s="972"/>
      <c r="AT36" s="973"/>
      <c r="AU36" s="973"/>
      <c r="AV36" s="973"/>
      <c r="AW36" s="973"/>
      <c r="AX36" s="973"/>
      <c r="AY36" s="973"/>
      <c r="AZ36" s="1164"/>
      <c r="BA36" s="94"/>
      <c r="BB36" s="94"/>
    </row>
    <row r="37" spans="1:60" s="43" customFormat="1" ht="14.25" x14ac:dyDescent="0.2">
      <c r="A37" s="320"/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94"/>
      <c r="BB37" s="94"/>
    </row>
    <row r="38" spans="1:60" ht="16.5" customHeight="1" x14ac:dyDescent="0.25">
      <c r="A38" s="85"/>
      <c r="B38" s="953" t="s">
        <v>410</v>
      </c>
      <c r="C38" s="953"/>
      <c r="D38" s="953"/>
      <c r="E38" s="953"/>
      <c r="F38" s="953"/>
      <c r="G38" s="953"/>
      <c r="H38" s="953"/>
      <c r="I38" s="953"/>
      <c r="J38" s="953"/>
      <c r="K38" s="953"/>
      <c r="L38" s="953"/>
      <c r="M38" s="953"/>
      <c r="N38" s="953"/>
      <c r="O38" s="953"/>
      <c r="P38" s="953"/>
      <c r="Q38" s="953"/>
      <c r="R38" s="953"/>
      <c r="S38" s="953"/>
      <c r="T38" s="953"/>
      <c r="U38" s="953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3"/>
      <c r="AJ38" s="953"/>
      <c r="AK38" s="953"/>
      <c r="AL38" s="953"/>
      <c r="AM38" s="953"/>
      <c r="AN38" s="953"/>
      <c r="AO38" s="953"/>
      <c r="AP38" s="953"/>
      <c r="AQ38" s="953"/>
      <c r="AR38" s="953"/>
      <c r="AS38" s="953"/>
      <c r="AT38" s="953"/>
      <c r="AU38" s="953"/>
      <c r="AV38" s="953"/>
      <c r="AW38" s="953"/>
      <c r="AX38" s="953"/>
      <c r="AY38" s="953"/>
      <c r="AZ38" s="953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78" t="s">
        <v>170</v>
      </c>
      <c r="C40" s="878"/>
      <c r="D40" s="878"/>
      <c r="E40" s="878"/>
      <c r="F40" s="878"/>
      <c r="G40" s="878"/>
      <c r="H40" s="894" t="s">
        <v>513</v>
      </c>
      <c r="I40" s="894"/>
      <c r="J40" s="894" t="s">
        <v>357</v>
      </c>
      <c r="K40" s="894"/>
      <c r="L40" s="894"/>
      <c r="M40" s="894"/>
      <c r="N40" s="878" t="s">
        <v>34</v>
      </c>
      <c r="O40" s="878"/>
      <c r="P40" s="878"/>
      <c r="Q40" s="878"/>
      <c r="R40" s="878"/>
      <c r="S40" s="878"/>
      <c r="T40" s="878"/>
      <c r="U40" s="878"/>
      <c r="V40" s="878"/>
      <c r="W40" s="878"/>
      <c r="X40" s="878"/>
      <c r="Y40" s="878"/>
      <c r="Z40" s="878"/>
      <c r="AA40" s="873" t="s">
        <v>65</v>
      </c>
      <c r="AB40" s="874"/>
      <c r="AC40" s="874"/>
      <c r="AD40" s="874"/>
      <c r="AE40" s="874"/>
      <c r="AF40" s="874"/>
      <c r="AG40" s="874"/>
      <c r="AH40" s="874"/>
      <c r="AI40" s="874"/>
      <c r="AJ40" s="874"/>
      <c r="AK40" s="874"/>
      <c r="AL40" s="874"/>
      <c r="AM40" s="874"/>
      <c r="AN40" s="873" t="s">
        <v>66</v>
      </c>
      <c r="AO40" s="874"/>
      <c r="AP40" s="874"/>
      <c r="AQ40" s="874"/>
      <c r="AR40" s="874"/>
      <c r="AS40" s="874"/>
      <c r="AT40" s="874"/>
      <c r="AU40" s="874"/>
      <c r="AV40" s="874"/>
      <c r="AW40" s="874"/>
      <c r="AX40" s="874"/>
      <c r="AY40" s="874"/>
      <c r="AZ40" s="874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82"/>
      <c r="C41" s="882"/>
      <c r="D41" s="882"/>
      <c r="E41" s="882"/>
      <c r="F41" s="882"/>
      <c r="G41" s="882"/>
      <c r="H41" s="894"/>
      <c r="I41" s="894"/>
      <c r="J41" s="894"/>
      <c r="K41" s="894"/>
      <c r="L41" s="894"/>
      <c r="M41" s="894"/>
      <c r="N41" s="874" t="s">
        <v>210</v>
      </c>
      <c r="O41" s="874"/>
      <c r="P41" s="875"/>
      <c r="Q41" s="873" t="s">
        <v>719</v>
      </c>
      <c r="R41" s="874"/>
      <c r="S41" s="874"/>
      <c r="T41" s="875"/>
      <c r="U41" s="873" t="s">
        <v>211</v>
      </c>
      <c r="V41" s="874"/>
      <c r="W41" s="875"/>
      <c r="X41" s="873" t="s">
        <v>218</v>
      </c>
      <c r="Y41" s="874"/>
      <c r="Z41" s="875"/>
      <c r="AA41" s="874" t="s">
        <v>210</v>
      </c>
      <c r="AB41" s="874"/>
      <c r="AC41" s="875"/>
      <c r="AD41" s="873" t="s">
        <v>719</v>
      </c>
      <c r="AE41" s="874"/>
      <c r="AF41" s="874"/>
      <c r="AG41" s="875"/>
      <c r="AH41" s="873" t="s">
        <v>211</v>
      </c>
      <c r="AI41" s="874"/>
      <c r="AJ41" s="875"/>
      <c r="AK41" s="873" t="s">
        <v>218</v>
      </c>
      <c r="AL41" s="874"/>
      <c r="AM41" s="875"/>
      <c r="AN41" s="874" t="s">
        <v>210</v>
      </c>
      <c r="AO41" s="874"/>
      <c r="AP41" s="875"/>
      <c r="AQ41" s="873" t="s">
        <v>719</v>
      </c>
      <c r="AR41" s="874"/>
      <c r="AS41" s="874"/>
      <c r="AT41" s="875"/>
      <c r="AU41" s="873" t="s">
        <v>211</v>
      </c>
      <c r="AV41" s="874"/>
      <c r="AW41" s="875"/>
      <c r="AX41" s="873" t="s">
        <v>218</v>
      </c>
      <c r="AY41" s="874"/>
      <c r="AZ41" s="874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905">
        <v>1</v>
      </c>
      <c r="C42" s="905"/>
      <c r="D42" s="905"/>
      <c r="E42" s="905"/>
      <c r="F42" s="905"/>
      <c r="G42" s="905"/>
      <c r="H42" s="1125">
        <v>2</v>
      </c>
      <c r="I42" s="1125"/>
      <c r="J42" s="1125">
        <v>3</v>
      </c>
      <c r="K42" s="1125"/>
      <c r="L42" s="1125"/>
      <c r="M42" s="1125"/>
      <c r="N42" s="1118">
        <v>4</v>
      </c>
      <c r="O42" s="1125"/>
      <c r="P42" s="1125"/>
      <c r="Q42" s="1126">
        <v>5</v>
      </c>
      <c r="R42" s="1126"/>
      <c r="S42" s="1126"/>
      <c r="T42" s="1126"/>
      <c r="U42" s="1126">
        <v>6</v>
      </c>
      <c r="V42" s="1126"/>
      <c r="W42" s="1126"/>
      <c r="X42" s="1126">
        <v>7</v>
      </c>
      <c r="Y42" s="1126"/>
      <c r="Z42" s="1126"/>
      <c r="AA42" s="1126">
        <v>8</v>
      </c>
      <c r="AB42" s="1126"/>
      <c r="AC42" s="1126"/>
      <c r="AD42" s="1126">
        <v>9</v>
      </c>
      <c r="AE42" s="1126"/>
      <c r="AF42" s="1126"/>
      <c r="AG42" s="1126"/>
      <c r="AH42" s="1126">
        <v>10</v>
      </c>
      <c r="AI42" s="1126"/>
      <c r="AJ42" s="1126"/>
      <c r="AK42" s="1126">
        <v>11</v>
      </c>
      <c r="AL42" s="1126"/>
      <c r="AM42" s="1126"/>
      <c r="AN42" s="1126">
        <v>12</v>
      </c>
      <c r="AO42" s="1126"/>
      <c r="AP42" s="1126"/>
      <c r="AQ42" s="1126">
        <v>13</v>
      </c>
      <c r="AR42" s="1126"/>
      <c r="AS42" s="1126"/>
      <c r="AT42" s="1126"/>
      <c r="AU42" s="1126">
        <v>14</v>
      </c>
      <c r="AV42" s="1126"/>
      <c r="AW42" s="1126"/>
      <c r="AX42" s="1126">
        <v>15</v>
      </c>
      <c r="AY42" s="1126"/>
      <c r="AZ42" s="897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905"/>
      <c r="C43" s="905"/>
      <c r="D43" s="905"/>
      <c r="E43" s="905"/>
      <c r="F43" s="905"/>
      <c r="G43" s="906"/>
      <c r="H43" s="915" t="s">
        <v>21</v>
      </c>
      <c r="I43" s="916"/>
      <c r="J43" s="1044"/>
      <c r="K43" s="1044"/>
      <c r="L43" s="1044"/>
      <c r="M43" s="1044"/>
      <c r="N43" s="1044"/>
      <c r="O43" s="1044"/>
      <c r="P43" s="1044"/>
      <c r="Q43" s="1045"/>
      <c r="R43" s="1045"/>
      <c r="S43" s="1045"/>
      <c r="T43" s="1045"/>
      <c r="U43" s="1045"/>
      <c r="V43" s="1045"/>
      <c r="W43" s="1045"/>
      <c r="X43" s="1045"/>
      <c r="Y43" s="1045"/>
      <c r="Z43" s="1045"/>
      <c r="AA43" s="1045"/>
      <c r="AB43" s="1045"/>
      <c r="AC43" s="1045"/>
      <c r="AD43" s="1045"/>
      <c r="AE43" s="1045"/>
      <c r="AF43" s="1045"/>
      <c r="AG43" s="1045"/>
      <c r="AH43" s="1045"/>
      <c r="AI43" s="1045"/>
      <c r="AJ43" s="1045"/>
      <c r="AK43" s="1045"/>
      <c r="AL43" s="1045"/>
      <c r="AM43" s="1045"/>
      <c r="AN43" s="1045"/>
      <c r="AO43" s="1045"/>
      <c r="AP43" s="1045"/>
      <c r="AQ43" s="1045"/>
      <c r="AR43" s="1045"/>
      <c r="AS43" s="1045"/>
      <c r="AT43" s="1045"/>
      <c r="AU43" s="1045"/>
      <c r="AV43" s="1045"/>
      <c r="AW43" s="1045"/>
      <c r="AX43" s="1045"/>
      <c r="AY43" s="1045"/>
      <c r="AZ43" s="1046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905"/>
      <c r="C44" s="905"/>
      <c r="D44" s="905"/>
      <c r="E44" s="905"/>
      <c r="F44" s="905"/>
      <c r="G44" s="906"/>
      <c r="H44" s="907" t="s">
        <v>22</v>
      </c>
      <c r="I44" s="908"/>
      <c r="J44" s="1006"/>
      <c r="K44" s="1006"/>
      <c r="L44" s="1006"/>
      <c r="M44" s="1006"/>
      <c r="N44" s="1006"/>
      <c r="O44" s="1006"/>
      <c r="P44" s="1006"/>
      <c r="Q44" s="894"/>
      <c r="R44" s="894"/>
      <c r="S44" s="894"/>
      <c r="T44" s="894"/>
      <c r="U44" s="894"/>
      <c r="V44" s="894"/>
      <c r="W44" s="894"/>
      <c r="X44" s="894"/>
      <c r="Y44" s="894"/>
      <c r="Z44" s="894"/>
      <c r="AA44" s="894"/>
      <c r="AB44" s="894"/>
      <c r="AC44" s="894"/>
      <c r="AD44" s="894"/>
      <c r="AE44" s="894"/>
      <c r="AF44" s="894"/>
      <c r="AG44" s="894"/>
      <c r="AH44" s="894"/>
      <c r="AI44" s="894"/>
      <c r="AJ44" s="894"/>
      <c r="AK44" s="894"/>
      <c r="AL44" s="894"/>
      <c r="AM44" s="894"/>
      <c r="AN44" s="894"/>
      <c r="AO44" s="894"/>
      <c r="AP44" s="894"/>
      <c r="AQ44" s="894"/>
      <c r="AR44" s="894"/>
      <c r="AS44" s="894"/>
      <c r="AT44" s="894"/>
      <c r="AU44" s="894"/>
      <c r="AV44" s="894"/>
      <c r="AW44" s="894"/>
      <c r="AX44" s="894"/>
      <c r="AY44" s="894"/>
      <c r="AZ44" s="1005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29"/>
      <c r="C45" s="1029"/>
      <c r="D45" s="1029"/>
      <c r="E45" s="1029"/>
      <c r="F45" s="1029"/>
      <c r="G45" s="1168"/>
      <c r="H45" s="907"/>
      <c r="I45" s="908"/>
      <c r="J45" s="1208"/>
      <c r="K45" s="1208"/>
      <c r="L45" s="1208"/>
      <c r="M45" s="1208"/>
      <c r="N45" s="1079"/>
      <c r="O45" s="1079"/>
      <c r="P45" s="1079"/>
      <c r="Q45" s="1208"/>
      <c r="R45" s="1208"/>
      <c r="S45" s="1208"/>
      <c r="T45" s="1208"/>
      <c r="U45" s="1208"/>
      <c r="V45" s="1208"/>
      <c r="W45" s="1208"/>
      <c r="X45" s="1208"/>
      <c r="Y45" s="1208"/>
      <c r="Z45" s="1208"/>
      <c r="AA45" s="1208"/>
      <c r="AB45" s="1208"/>
      <c r="AC45" s="1208"/>
      <c r="AD45" s="1208"/>
      <c r="AE45" s="1208"/>
      <c r="AF45" s="1208"/>
      <c r="AG45" s="1208"/>
      <c r="AH45" s="1208"/>
      <c r="AI45" s="1208"/>
      <c r="AJ45" s="1208"/>
      <c r="AK45" s="1208"/>
      <c r="AL45" s="1208"/>
      <c r="AM45" s="1208"/>
      <c r="AN45" s="1208"/>
      <c r="AO45" s="1208"/>
      <c r="AP45" s="1208"/>
      <c r="AQ45" s="1208"/>
      <c r="AR45" s="1208"/>
      <c r="AS45" s="1208"/>
      <c r="AT45" s="1208"/>
      <c r="AU45" s="1208"/>
      <c r="AV45" s="1208"/>
      <c r="AW45" s="1208"/>
      <c r="AX45" s="894"/>
      <c r="AY45" s="894"/>
      <c r="AZ45" s="1005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53" t="s">
        <v>756</v>
      </c>
      <c r="C46" s="1053"/>
      <c r="D46" s="1053"/>
      <c r="E46" s="1053"/>
      <c r="F46" s="1053"/>
      <c r="G46" s="1465"/>
      <c r="H46" s="1466" t="s">
        <v>142</v>
      </c>
      <c r="I46" s="1467"/>
      <c r="J46" s="1214" t="s">
        <v>24</v>
      </c>
      <c r="K46" s="1214"/>
      <c r="L46" s="1214"/>
      <c r="M46" s="1214"/>
      <c r="N46" s="1166" t="s">
        <v>24</v>
      </c>
      <c r="O46" s="1166"/>
      <c r="P46" s="1166"/>
      <c r="Q46" s="1214" t="s">
        <v>24</v>
      </c>
      <c r="R46" s="1214"/>
      <c r="S46" s="1214"/>
      <c r="T46" s="1214"/>
      <c r="U46" s="1214" t="s">
        <v>24</v>
      </c>
      <c r="V46" s="1214"/>
      <c r="W46" s="1214"/>
      <c r="X46" s="1214"/>
      <c r="Y46" s="1214"/>
      <c r="Z46" s="1214"/>
      <c r="AA46" s="1214" t="s">
        <v>24</v>
      </c>
      <c r="AB46" s="1214"/>
      <c r="AC46" s="1214"/>
      <c r="AD46" s="1214" t="s">
        <v>24</v>
      </c>
      <c r="AE46" s="1214"/>
      <c r="AF46" s="1214"/>
      <c r="AG46" s="1214"/>
      <c r="AH46" s="1214" t="s">
        <v>24</v>
      </c>
      <c r="AI46" s="1214"/>
      <c r="AJ46" s="1214"/>
      <c r="AK46" s="1214"/>
      <c r="AL46" s="1214"/>
      <c r="AM46" s="1214"/>
      <c r="AN46" s="1214" t="s">
        <v>24</v>
      </c>
      <c r="AO46" s="1214"/>
      <c r="AP46" s="1214"/>
      <c r="AQ46" s="1214" t="s">
        <v>24</v>
      </c>
      <c r="AR46" s="1214"/>
      <c r="AS46" s="1214"/>
      <c r="AT46" s="1214"/>
      <c r="AU46" s="1214" t="s">
        <v>24</v>
      </c>
      <c r="AV46" s="1214"/>
      <c r="AW46" s="1214"/>
      <c r="AX46" s="1167"/>
      <c r="AY46" s="1167"/>
      <c r="AZ46" s="1173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</row>
    <row r="48" spans="1:60" ht="18" customHeight="1" x14ac:dyDescent="0.25">
      <c r="A48" s="85"/>
      <c r="B48" s="953" t="s">
        <v>411</v>
      </c>
      <c r="C48" s="953"/>
      <c r="D48" s="953"/>
      <c r="E48" s="953"/>
      <c r="F48" s="953"/>
      <c r="G48" s="953"/>
      <c r="H48" s="953"/>
      <c r="I48" s="953"/>
      <c r="J48" s="953"/>
      <c r="K48" s="953"/>
      <c r="L48" s="953"/>
      <c r="M48" s="953"/>
      <c r="N48" s="953"/>
      <c r="O48" s="953"/>
      <c r="P48" s="953"/>
      <c r="Q48" s="953"/>
      <c r="R48" s="953"/>
      <c r="S48" s="953"/>
      <c r="T48" s="953"/>
      <c r="U48" s="953"/>
      <c r="V48" s="953"/>
      <c r="W48" s="953"/>
      <c r="X48" s="953"/>
      <c r="Y48" s="953"/>
      <c r="Z48" s="953"/>
      <c r="AA48" s="953"/>
      <c r="AB48" s="953"/>
      <c r="AC48" s="953"/>
      <c r="AD48" s="953"/>
      <c r="AE48" s="953"/>
      <c r="AF48" s="953"/>
      <c r="AG48" s="953"/>
      <c r="AH48" s="953"/>
      <c r="AI48" s="953"/>
      <c r="AJ48" s="953"/>
      <c r="AK48" s="953"/>
      <c r="AL48" s="953"/>
      <c r="AM48" s="953"/>
      <c r="AN48" s="953"/>
      <c r="AO48" s="953"/>
      <c r="AP48" s="953"/>
      <c r="AQ48" s="953"/>
      <c r="AR48" s="953"/>
      <c r="AS48" s="953"/>
      <c r="AT48" s="953"/>
      <c r="AU48" s="953"/>
      <c r="AV48" s="953"/>
      <c r="AW48" s="953"/>
      <c r="AX48" s="953"/>
      <c r="AY48" s="953"/>
      <c r="AZ48" s="953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78" t="s">
        <v>170</v>
      </c>
      <c r="C50" s="878"/>
      <c r="D50" s="878"/>
      <c r="E50" s="878"/>
      <c r="F50" s="878"/>
      <c r="G50" s="878"/>
      <c r="H50" s="894" t="s">
        <v>513</v>
      </c>
      <c r="I50" s="894"/>
      <c r="J50" s="894" t="s">
        <v>360</v>
      </c>
      <c r="K50" s="894"/>
      <c r="L50" s="894"/>
      <c r="M50" s="894"/>
      <c r="N50" s="878" t="s">
        <v>34</v>
      </c>
      <c r="O50" s="878"/>
      <c r="P50" s="878"/>
      <c r="Q50" s="878"/>
      <c r="R50" s="878"/>
      <c r="S50" s="878"/>
      <c r="T50" s="878"/>
      <c r="U50" s="878"/>
      <c r="V50" s="878"/>
      <c r="W50" s="878"/>
      <c r="X50" s="878"/>
      <c r="Y50" s="878"/>
      <c r="Z50" s="878"/>
      <c r="AA50" s="873" t="s">
        <v>65</v>
      </c>
      <c r="AB50" s="874"/>
      <c r="AC50" s="874"/>
      <c r="AD50" s="874"/>
      <c r="AE50" s="874"/>
      <c r="AF50" s="874"/>
      <c r="AG50" s="874"/>
      <c r="AH50" s="874"/>
      <c r="AI50" s="874"/>
      <c r="AJ50" s="874"/>
      <c r="AK50" s="874"/>
      <c r="AL50" s="874"/>
      <c r="AM50" s="874"/>
      <c r="AN50" s="873" t="s">
        <v>66</v>
      </c>
      <c r="AO50" s="874"/>
      <c r="AP50" s="874"/>
      <c r="AQ50" s="874"/>
      <c r="AR50" s="874"/>
      <c r="AS50" s="874"/>
      <c r="AT50" s="874"/>
      <c r="AU50" s="874"/>
      <c r="AV50" s="874"/>
      <c r="AW50" s="874"/>
      <c r="AX50" s="874"/>
      <c r="AY50" s="874"/>
      <c r="AZ50" s="874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82"/>
      <c r="C51" s="882"/>
      <c r="D51" s="882"/>
      <c r="E51" s="882"/>
      <c r="F51" s="882"/>
      <c r="G51" s="882"/>
      <c r="H51" s="894"/>
      <c r="I51" s="894"/>
      <c r="J51" s="894"/>
      <c r="K51" s="894"/>
      <c r="L51" s="894"/>
      <c r="M51" s="894"/>
      <c r="N51" s="874" t="s">
        <v>210</v>
      </c>
      <c r="O51" s="874"/>
      <c r="P51" s="875"/>
      <c r="Q51" s="873" t="s">
        <v>719</v>
      </c>
      <c r="R51" s="874"/>
      <c r="S51" s="874"/>
      <c r="T51" s="875"/>
      <c r="U51" s="873" t="s">
        <v>211</v>
      </c>
      <c r="V51" s="874"/>
      <c r="W51" s="875"/>
      <c r="X51" s="873" t="s">
        <v>218</v>
      </c>
      <c r="Y51" s="874"/>
      <c r="Z51" s="875"/>
      <c r="AA51" s="874" t="s">
        <v>210</v>
      </c>
      <c r="AB51" s="874"/>
      <c r="AC51" s="875"/>
      <c r="AD51" s="873" t="s">
        <v>719</v>
      </c>
      <c r="AE51" s="874"/>
      <c r="AF51" s="874"/>
      <c r="AG51" s="875"/>
      <c r="AH51" s="873" t="s">
        <v>211</v>
      </c>
      <c r="AI51" s="874"/>
      <c r="AJ51" s="875"/>
      <c r="AK51" s="873" t="s">
        <v>218</v>
      </c>
      <c r="AL51" s="874"/>
      <c r="AM51" s="875"/>
      <c r="AN51" s="874" t="s">
        <v>210</v>
      </c>
      <c r="AO51" s="874"/>
      <c r="AP51" s="875"/>
      <c r="AQ51" s="873" t="s">
        <v>719</v>
      </c>
      <c r="AR51" s="874"/>
      <c r="AS51" s="874"/>
      <c r="AT51" s="875"/>
      <c r="AU51" s="873" t="s">
        <v>211</v>
      </c>
      <c r="AV51" s="874"/>
      <c r="AW51" s="875"/>
      <c r="AX51" s="873" t="s">
        <v>218</v>
      </c>
      <c r="AY51" s="874"/>
      <c r="AZ51" s="874"/>
      <c r="BA51" s="110"/>
      <c r="BB51" s="110"/>
      <c r="BC51" s="29"/>
      <c r="BD51" s="14"/>
      <c r="BE51" s="14"/>
      <c r="BF51" s="14"/>
      <c r="BG51" s="33"/>
      <c r="BH51" s="33"/>
    </row>
    <row r="52" spans="1:60" s="355" customFormat="1" ht="15" customHeight="1" thickBot="1" x14ac:dyDescent="0.25">
      <c r="A52" s="479"/>
      <c r="B52" s="960">
        <v>1</v>
      </c>
      <c r="C52" s="960"/>
      <c r="D52" s="960"/>
      <c r="E52" s="960"/>
      <c r="F52" s="960"/>
      <c r="G52" s="960"/>
      <c r="H52" s="1421">
        <v>2</v>
      </c>
      <c r="I52" s="1421"/>
      <c r="J52" s="1421">
        <v>3</v>
      </c>
      <c r="K52" s="1421"/>
      <c r="L52" s="1421"/>
      <c r="M52" s="1421"/>
      <c r="N52" s="963">
        <v>4</v>
      </c>
      <c r="O52" s="1421"/>
      <c r="P52" s="1421"/>
      <c r="Q52" s="1422">
        <v>5</v>
      </c>
      <c r="R52" s="1422"/>
      <c r="S52" s="1422"/>
      <c r="T52" s="1422"/>
      <c r="U52" s="1422">
        <v>6</v>
      </c>
      <c r="V52" s="1422"/>
      <c r="W52" s="1422"/>
      <c r="X52" s="1422">
        <v>7</v>
      </c>
      <c r="Y52" s="1422"/>
      <c r="Z52" s="1422"/>
      <c r="AA52" s="1422">
        <v>8</v>
      </c>
      <c r="AB52" s="1422"/>
      <c r="AC52" s="1422"/>
      <c r="AD52" s="1422">
        <v>9</v>
      </c>
      <c r="AE52" s="1422"/>
      <c r="AF52" s="1422"/>
      <c r="AG52" s="1422"/>
      <c r="AH52" s="1422">
        <v>10</v>
      </c>
      <c r="AI52" s="1422"/>
      <c r="AJ52" s="1422"/>
      <c r="AK52" s="1422">
        <v>11</v>
      </c>
      <c r="AL52" s="1422"/>
      <c r="AM52" s="1422"/>
      <c r="AN52" s="1422">
        <v>12</v>
      </c>
      <c r="AO52" s="1422"/>
      <c r="AP52" s="1422"/>
      <c r="AQ52" s="1422">
        <v>13</v>
      </c>
      <c r="AR52" s="1422"/>
      <c r="AS52" s="1422"/>
      <c r="AT52" s="1422"/>
      <c r="AU52" s="1422">
        <v>14</v>
      </c>
      <c r="AV52" s="1422"/>
      <c r="AW52" s="1422"/>
      <c r="AX52" s="1422">
        <v>15</v>
      </c>
      <c r="AY52" s="1422"/>
      <c r="AZ52" s="909"/>
      <c r="BA52" s="352"/>
      <c r="BB52" s="352"/>
      <c r="BC52" s="353"/>
      <c r="BD52" s="353"/>
      <c r="BE52" s="353"/>
      <c r="BF52" s="353"/>
      <c r="BG52" s="354"/>
      <c r="BH52" s="354"/>
    </row>
    <row r="53" spans="1:60" s="18" customFormat="1" ht="18" customHeight="1" x14ac:dyDescent="0.25">
      <c r="A53" s="150"/>
      <c r="B53" s="905"/>
      <c r="C53" s="905"/>
      <c r="D53" s="905"/>
      <c r="E53" s="905"/>
      <c r="F53" s="905"/>
      <c r="G53" s="906"/>
      <c r="H53" s="915" t="s">
        <v>21</v>
      </c>
      <c r="I53" s="916"/>
      <c r="J53" s="1044"/>
      <c r="K53" s="1044"/>
      <c r="L53" s="1044"/>
      <c r="M53" s="1044"/>
      <c r="N53" s="1044"/>
      <c r="O53" s="1044"/>
      <c r="P53" s="1044"/>
      <c r="Q53" s="1045"/>
      <c r="R53" s="1045"/>
      <c r="S53" s="1045"/>
      <c r="T53" s="1045"/>
      <c r="U53" s="1045"/>
      <c r="V53" s="1045"/>
      <c r="W53" s="1045"/>
      <c r="X53" s="1045"/>
      <c r="Y53" s="1045"/>
      <c r="Z53" s="1045"/>
      <c r="AA53" s="1045"/>
      <c r="AB53" s="1045"/>
      <c r="AC53" s="1045"/>
      <c r="AD53" s="1045"/>
      <c r="AE53" s="1045"/>
      <c r="AF53" s="1045"/>
      <c r="AG53" s="1045"/>
      <c r="AH53" s="1045"/>
      <c r="AI53" s="1045"/>
      <c r="AJ53" s="1045"/>
      <c r="AK53" s="1045"/>
      <c r="AL53" s="1045"/>
      <c r="AM53" s="1045"/>
      <c r="AN53" s="1045"/>
      <c r="AO53" s="1045"/>
      <c r="AP53" s="1045"/>
      <c r="AQ53" s="1045"/>
      <c r="AR53" s="1045"/>
      <c r="AS53" s="1045"/>
      <c r="AT53" s="1045"/>
      <c r="AU53" s="1045"/>
      <c r="AV53" s="1045"/>
      <c r="AW53" s="1045"/>
      <c r="AX53" s="1045"/>
      <c r="AY53" s="1045"/>
      <c r="AZ53" s="1046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905"/>
      <c r="C54" s="905"/>
      <c r="D54" s="905"/>
      <c r="E54" s="905"/>
      <c r="F54" s="905"/>
      <c r="G54" s="906"/>
      <c r="H54" s="907" t="s">
        <v>22</v>
      </c>
      <c r="I54" s="908"/>
      <c r="J54" s="1006"/>
      <c r="K54" s="1006"/>
      <c r="L54" s="1006"/>
      <c r="M54" s="1006"/>
      <c r="N54" s="1006"/>
      <c r="O54" s="1006"/>
      <c r="P54" s="1006"/>
      <c r="Q54" s="894"/>
      <c r="R54" s="894"/>
      <c r="S54" s="894"/>
      <c r="T54" s="894"/>
      <c r="U54" s="894"/>
      <c r="V54" s="894"/>
      <c r="W54" s="894"/>
      <c r="X54" s="894"/>
      <c r="Y54" s="894"/>
      <c r="Z54" s="894"/>
      <c r="AA54" s="894"/>
      <c r="AB54" s="894"/>
      <c r="AC54" s="894"/>
      <c r="AD54" s="894"/>
      <c r="AE54" s="894"/>
      <c r="AF54" s="894"/>
      <c r="AG54" s="894"/>
      <c r="AH54" s="894"/>
      <c r="AI54" s="894"/>
      <c r="AJ54" s="894"/>
      <c r="AK54" s="894"/>
      <c r="AL54" s="894"/>
      <c r="AM54" s="894"/>
      <c r="AN54" s="894"/>
      <c r="AO54" s="894"/>
      <c r="AP54" s="894"/>
      <c r="AQ54" s="894"/>
      <c r="AR54" s="894"/>
      <c r="AS54" s="894"/>
      <c r="AT54" s="894"/>
      <c r="AU54" s="894"/>
      <c r="AV54" s="894"/>
      <c r="AW54" s="894"/>
      <c r="AX54" s="894"/>
      <c r="AY54" s="894"/>
      <c r="AZ54" s="1005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29"/>
      <c r="C55" s="1029"/>
      <c r="D55" s="1029"/>
      <c r="E55" s="1029"/>
      <c r="F55" s="1029"/>
      <c r="G55" s="1168"/>
      <c r="H55" s="907"/>
      <c r="I55" s="908"/>
      <c r="J55" s="1208"/>
      <c r="K55" s="1208"/>
      <c r="L55" s="1208"/>
      <c r="M55" s="1208"/>
      <c r="N55" s="1079"/>
      <c r="O55" s="1079"/>
      <c r="P55" s="1079"/>
      <c r="Q55" s="1208"/>
      <c r="R55" s="1208"/>
      <c r="S55" s="1208"/>
      <c r="T55" s="1208"/>
      <c r="U55" s="1208"/>
      <c r="V55" s="1208"/>
      <c r="W55" s="1208"/>
      <c r="X55" s="1208"/>
      <c r="Y55" s="1208"/>
      <c r="Z55" s="1208"/>
      <c r="AA55" s="1208"/>
      <c r="AB55" s="1208"/>
      <c r="AC55" s="1208"/>
      <c r="AD55" s="1208"/>
      <c r="AE55" s="1208"/>
      <c r="AF55" s="1208"/>
      <c r="AG55" s="1208"/>
      <c r="AH55" s="1208"/>
      <c r="AI55" s="1208"/>
      <c r="AJ55" s="1208"/>
      <c r="AK55" s="1208"/>
      <c r="AL55" s="1208"/>
      <c r="AM55" s="1208"/>
      <c r="AN55" s="1208"/>
      <c r="AO55" s="1208"/>
      <c r="AP55" s="1208"/>
      <c r="AQ55" s="1208"/>
      <c r="AR55" s="1208"/>
      <c r="AS55" s="1208"/>
      <c r="AT55" s="1208"/>
      <c r="AU55" s="1208"/>
      <c r="AV55" s="1208"/>
      <c r="AW55" s="1208"/>
      <c r="AX55" s="894"/>
      <c r="AY55" s="894"/>
      <c r="AZ55" s="1005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53" t="s">
        <v>756</v>
      </c>
      <c r="C56" s="1053"/>
      <c r="D56" s="1053"/>
      <c r="E56" s="1053"/>
      <c r="F56" s="1053"/>
      <c r="G56" s="1465"/>
      <c r="H56" s="1466" t="s">
        <v>142</v>
      </c>
      <c r="I56" s="1467"/>
      <c r="J56" s="1214" t="s">
        <v>24</v>
      </c>
      <c r="K56" s="1214"/>
      <c r="L56" s="1214"/>
      <c r="M56" s="1214"/>
      <c r="N56" s="1166" t="s">
        <v>24</v>
      </c>
      <c r="O56" s="1166"/>
      <c r="P56" s="1166"/>
      <c r="Q56" s="1214" t="s">
        <v>24</v>
      </c>
      <c r="R56" s="1214"/>
      <c r="S56" s="1214"/>
      <c r="T56" s="1214"/>
      <c r="U56" s="1214" t="s">
        <v>24</v>
      </c>
      <c r="V56" s="1214"/>
      <c r="W56" s="1214"/>
      <c r="X56" s="1214"/>
      <c r="Y56" s="1214"/>
      <c r="Z56" s="1214"/>
      <c r="AA56" s="1214" t="s">
        <v>24</v>
      </c>
      <c r="AB56" s="1214"/>
      <c r="AC56" s="1214"/>
      <c r="AD56" s="1214" t="s">
        <v>24</v>
      </c>
      <c r="AE56" s="1214"/>
      <c r="AF56" s="1214"/>
      <c r="AG56" s="1214"/>
      <c r="AH56" s="1214" t="s">
        <v>24</v>
      </c>
      <c r="AI56" s="1214"/>
      <c r="AJ56" s="1214"/>
      <c r="AK56" s="1214"/>
      <c r="AL56" s="1214"/>
      <c r="AM56" s="1214"/>
      <c r="AN56" s="1214" t="s">
        <v>24</v>
      </c>
      <c r="AO56" s="1214"/>
      <c r="AP56" s="1214"/>
      <c r="AQ56" s="1214" t="s">
        <v>24</v>
      </c>
      <c r="AR56" s="1214"/>
      <c r="AS56" s="1214"/>
      <c r="AT56" s="1214"/>
      <c r="AU56" s="1214" t="s">
        <v>24</v>
      </c>
      <c r="AV56" s="1214"/>
      <c r="AW56" s="1214"/>
      <c r="AX56" s="1167"/>
      <c r="AY56" s="1167"/>
      <c r="AZ56" s="1173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53" t="s">
        <v>412</v>
      </c>
      <c r="C58" s="953"/>
      <c r="D58" s="953"/>
      <c r="E58" s="953"/>
      <c r="F58" s="953"/>
      <c r="G58" s="953"/>
      <c r="H58" s="953"/>
      <c r="I58" s="953"/>
      <c r="J58" s="953"/>
      <c r="K58" s="953"/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3"/>
      <c r="Y58" s="953"/>
      <c r="Z58" s="953"/>
      <c r="AA58" s="953"/>
      <c r="AB58" s="953"/>
      <c r="AC58" s="953"/>
      <c r="AD58" s="953"/>
      <c r="AE58" s="953"/>
      <c r="AF58" s="953"/>
      <c r="AG58" s="953"/>
      <c r="AH58" s="953"/>
      <c r="AI58" s="953"/>
      <c r="AJ58" s="953"/>
      <c r="AK58" s="953"/>
      <c r="AL58" s="953"/>
      <c r="AM58" s="953"/>
      <c r="AN58" s="953"/>
      <c r="AO58" s="953"/>
      <c r="AP58" s="953"/>
      <c r="AQ58" s="953"/>
      <c r="AR58" s="953"/>
      <c r="AS58" s="953"/>
      <c r="AT58" s="953"/>
      <c r="AU58" s="953"/>
      <c r="AV58" s="953"/>
      <c r="AW58" s="953"/>
      <c r="AX58" s="953"/>
      <c r="AY58" s="953"/>
      <c r="AZ58" s="953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78" t="s">
        <v>170</v>
      </c>
      <c r="C60" s="878"/>
      <c r="D60" s="878"/>
      <c r="E60" s="878"/>
      <c r="F60" s="878"/>
      <c r="G60" s="878"/>
      <c r="H60" s="894" t="s">
        <v>513</v>
      </c>
      <c r="I60" s="894"/>
      <c r="J60" s="894" t="s">
        <v>361</v>
      </c>
      <c r="K60" s="894"/>
      <c r="L60" s="894"/>
      <c r="M60" s="894"/>
      <c r="N60" s="878" t="s">
        <v>34</v>
      </c>
      <c r="O60" s="878"/>
      <c r="P60" s="878"/>
      <c r="Q60" s="878"/>
      <c r="R60" s="878"/>
      <c r="S60" s="878"/>
      <c r="T60" s="878"/>
      <c r="U60" s="878"/>
      <c r="V60" s="878"/>
      <c r="W60" s="878"/>
      <c r="X60" s="878"/>
      <c r="Y60" s="878"/>
      <c r="Z60" s="878"/>
      <c r="AA60" s="873" t="s">
        <v>65</v>
      </c>
      <c r="AB60" s="874"/>
      <c r="AC60" s="874"/>
      <c r="AD60" s="874"/>
      <c r="AE60" s="874"/>
      <c r="AF60" s="874"/>
      <c r="AG60" s="874"/>
      <c r="AH60" s="874"/>
      <c r="AI60" s="874"/>
      <c r="AJ60" s="874"/>
      <c r="AK60" s="874"/>
      <c r="AL60" s="874"/>
      <c r="AM60" s="874"/>
      <c r="AN60" s="873" t="s">
        <v>66</v>
      </c>
      <c r="AO60" s="874"/>
      <c r="AP60" s="874"/>
      <c r="AQ60" s="874"/>
      <c r="AR60" s="874"/>
      <c r="AS60" s="874"/>
      <c r="AT60" s="874"/>
      <c r="AU60" s="874"/>
      <c r="AV60" s="874"/>
      <c r="AW60" s="874"/>
      <c r="AX60" s="874"/>
      <c r="AY60" s="874"/>
      <c r="AZ60" s="874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82"/>
      <c r="C61" s="882"/>
      <c r="D61" s="882"/>
      <c r="E61" s="882"/>
      <c r="F61" s="882"/>
      <c r="G61" s="882"/>
      <c r="H61" s="894"/>
      <c r="I61" s="894"/>
      <c r="J61" s="894"/>
      <c r="K61" s="894"/>
      <c r="L61" s="894"/>
      <c r="M61" s="894"/>
      <c r="N61" s="874" t="s">
        <v>210</v>
      </c>
      <c r="O61" s="874"/>
      <c r="P61" s="875"/>
      <c r="Q61" s="873" t="s">
        <v>719</v>
      </c>
      <c r="R61" s="874"/>
      <c r="S61" s="874"/>
      <c r="T61" s="875"/>
      <c r="U61" s="873" t="s">
        <v>211</v>
      </c>
      <c r="V61" s="874"/>
      <c r="W61" s="875"/>
      <c r="X61" s="873" t="s">
        <v>218</v>
      </c>
      <c r="Y61" s="874"/>
      <c r="Z61" s="875"/>
      <c r="AA61" s="874" t="s">
        <v>210</v>
      </c>
      <c r="AB61" s="874"/>
      <c r="AC61" s="875"/>
      <c r="AD61" s="873" t="s">
        <v>719</v>
      </c>
      <c r="AE61" s="874"/>
      <c r="AF61" s="874"/>
      <c r="AG61" s="875"/>
      <c r="AH61" s="873" t="s">
        <v>211</v>
      </c>
      <c r="AI61" s="874"/>
      <c r="AJ61" s="875"/>
      <c r="AK61" s="873" t="s">
        <v>218</v>
      </c>
      <c r="AL61" s="874"/>
      <c r="AM61" s="875"/>
      <c r="AN61" s="874" t="s">
        <v>210</v>
      </c>
      <c r="AO61" s="874"/>
      <c r="AP61" s="875"/>
      <c r="AQ61" s="873" t="s">
        <v>719</v>
      </c>
      <c r="AR61" s="874"/>
      <c r="AS61" s="874"/>
      <c r="AT61" s="875"/>
      <c r="AU61" s="873" t="s">
        <v>211</v>
      </c>
      <c r="AV61" s="874"/>
      <c r="AW61" s="875"/>
      <c r="AX61" s="873" t="s">
        <v>218</v>
      </c>
      <c r="AY61" s="874"/>
      <c r="AZ61" s="874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905">
        <v>1</v>
      </c>
      <c r="C62" s="905"/>
      <c r="D62" s="905"/>
      <c r="E62" s="905"/>
      <c r="F62" s="905"/>
      <c r="G62" s="905"/>
      <c r="H62" s="1125">
        <v>2</v>
      </c>
      <c r="I62" s="1125"/>
      <c r="J62" s="1125">
        <v>3</v>
      </c>
      <c r="K62" s="1125"/>
      <c r="L62" s="1125"/>
      <c r="M62" s="1125"/>
      <c r="N62" s="1118">
        <v>4</v>
      </c>
      <c r="O62" s="1125"/>
      <c r="P62" s="1125"/>
      <c r="Q62" s="1126">
        <v>5</v>
      </c>
      <c r="R62" s="1126"/>
      <c r="S62" s="1126"/>
      <c r="T62" s="1126"/>
      <c r="U62" s="1126">
        <v>6</v>
      </c>
      <c r="V62" s="1126"/>
      <c r="W62" s="1126"/>
      <c r="X62" s="1126">
        <v>7</v>
      </c>
      <c r="Y62" s="1126"/>
      <c r="Z62" s="1126"/>
      <c r="AA62" s="1126">
        <v>8</v>
      </c>
      <c r="AB62" s="1126"/>
      <c r="AC62" s="1126"/>
      <c r="AD62" s="1126">
        <v>9</v>
      </c>
      <c r="AE62" s="1126"/>
      <c r="AF62" s="1126"/>
      <c r="AG62" s="1126"/>
      <c r="AH62" s="1126">
        <v>10</v>
      </c>
      <c r="AI62" s="1126"/>
      <c r="AJ62" s="1126"/>
      <c r="AK62" s="1126">
        <v>11</v>
      </c>
      <c r="AL62" s="1126"/>
      <c r="AM62" s="1126"/>
      <c r="AN62" s="1126">
        <v>12</v>
      </c>
      <c r="AO62" s="1126"/>
      <c r="AP62" s="1126"/>
      <c r="AQ62" s="1126">
        <v>13</v>
      </c>
      <c r="AR62" s="1126"/>
      <c r="AS62" s="1126"/>
      <c r="AT62" s="1126"/>
      <c r="AU62" s="1126">
        <v>14</v>
      </c>
      <c r="AV62" s="1126"/>
      <c r="AW62" s="1126"/>
      <c r="AX62" s="1126">
        <v>15</v>
      </c>
      <c r="AY62" s="1126"/>
      <c r="AZ62" s="897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905"/>
      <c r="C63" s="905"/>
      <c r="D63" s="905"/>
      <c r="E63" s="905"/>
      <c r="F63" s="905"/>
      <c r="G63" s="906"/>
      <c r="H63" s="915" t="s">
        <v>21</v>
      </c>
      <c r="I63" s="916"/>
      <c r="J63" s="1044"/>
      <c r="K63" s="1044"/>
      <c r="L63" s="1044"/>
      <c r="M63" s="1044"/>
      <c r="N63" s="1044"/>
      <c r="O63" s="1044"/>
      <c r="P63" s="1044"/>
      <c r="Q63" s="1045"/>
      <c r="R63" s="1045"/>
      <c r="S63" s="1045"/>
      <c r="T63" s="1045"/>
      <c r="U63" s="1045"/>
      <c r="V63" s="1045"/>
      <c r="W63" s="1045"/>
      <c r="X63" s="1045"/>
      <c r="Y63" s="1045"/>
      <c r="Z63" s="1045"/>
      <c r="AA63" s="1045"/>
      <c r="AB63" s="1045"/>
      <c r="AC63" s="1045"/>
      <c r="AD63" s="1045"/>
      <c r="AE63" s="1045"/>
      <c r="AF63" s="1045"/>
      <c r="AG63" s="1045"/>
      <c r="AH63" s="1045"/>
      <c r="AI63" s="1045"/>
      <c r="AJ63" s="1045"/>
      <c r="AK63" s="1045"/>
      <c r="AL63" s="1045"/>
      <c r="AM63" s="1045"/>
      <c r="AN63" s="1045"/>
      <c r="AO63" s="1045"/>
      <c r="AP63" s="1045"/>
      <c r="AQ63" s="1045"/>
      <c r="AR63" s="1045"/>
      <c r="AS63" s="1045"/>
      <c r="AT63" s="1045"/>
      <c r="AU63" s="1045"/>
      <c r="AV63" s="1045"/>
      <c r="AW63" s="1045"/>
      <c r="AX63" s="1045"/>
      <c r="AY63" s="1045"/>
      <c r="AZ63" s="1046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905"/>
      <c r="C64" s="905"/>
      <c r="D64" s="905"/>
      <c r="E64" s="905"/>
      <c r="F64" s="905"/>
      <c r="G64" s="906"/>
      <c r="H64" s="907" t="s">
        <v>22</v>
      </c>
      <c r="I64" s="908"/>
      <c r="J64" s="1006"/>
      <c r="K64" s="1006"/>
      <c r="L64" s="1006"/>
      <c r="M64" s="1006"/>
      <c r="N64" s="1006"/>
      <c r="O64" s="1006"/>
      <c r="P64" s="1006"/>
      <c r="Q64" s="894"/>
      <c r="R64" s="894"/>
      <c r="S64" s="894"/>
      <c r="T64" s="894"/>
      <c r="U64" s="894"/>
      <c r="V64" s="894"/>
      <c r="W64" s="894"/>
      <c r="X64" s="894"/>
      <c r="Y64" s="894"/>
      <c r="Z64" s="894"/>
      <c r="AA64" s="894"/>
      <c r="AB64" s="894"/>
      <c r="AC64" s="894"/>
      <c r="AD64" s="894"/>
      <c r="AE64" s="894"/>
      <c r="AF64" s="894"/>
      <c r="AG64" s="894"/>
      <c r="AH64" s="894"/>
      <c r="AI64" s="894"/>
      <c r="AJ64" s="894"/>
      <c r="AK64" s="894"/>
      <c r="AL64" s="894"/>
      <c r="AM64" s="894"/>
      <c r="AN64" s="894"/>
      <c r="AO64" s="894"/>
      <c r="AP64" s="894"/>
      <c r="AQ64" s="894"/>
      <c r="AR64" s="894"/>
      <c r="AS64" s="894"/>
      <c r="AT64" s="894"/>
      <c r="AU64" s="894"/>
      <c r="AV64" s="894"/>
      <c r="AW64" s="894"/>
      <c r="AX64" s="894"/>
      <c r="AY64" s="894"/>
      <c r="AZ64" s="1005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29"/>
      <c r="C65" s="1029"/>
      <c r="D65" s="1029"/>
      <c r="E65" s="1029"/>
      <c r="F65" s="1029"/>
      <c r="G65" s="1168"/>
      <c r="H65" s="907"/>
      <c r="I65" s="908"/>
      <c r="J65" s="1208"/>
      <c r="K65" s="1208"/>
      <c r="L65" s="1208"/>
      <c r="M65" s="1208"/>
      <c r="N65" s="1079"/>
      <c r="O65" s="1079"/>
      <c r="P65" s="1079"/>
      <c r="Q65" s="1208"/>
      <c r="R65" s="1208"/>
      <c r="S65" s="1208"/>
      <c r="T65" s="1208"/>
      <c r="U65" s="1208"/>
      <c r="V65" s="1208"/>
      <c r="W65" s="1208"/>
      <c r="X65" s="1208"/>
      <c r="Y65" s="1208"/>
      <c r="Z65" s="1208"/>
      <c r="AA65" s="1208"/>
      <c r="AB65" s="1208"/>
      <c r="AC65" s="1208"/>
      <c r="AD65" s="1208"/>
      <c r="AE65" s="1208"/>
      <c r="AF65" s="1208"/>
      <c r="AG65" s="1208"/>
      <c r="AH65" s="1208"/>
      <c r="AI65" s="1208"/>
      <c r="AJ65" s="1208"/>
      <c r="AK65" s="1208"/>
      <c r="AL65" s="1208"/>
      <c r="AM65" s="1208"/>
      <c r="AN65" s="1208"/>
      <c r="AO65" s="1208"/>
      <c r="AP65" s="1208"/>
      <c r="AQ65" s="1208"/>
      <c r="AR65" s="1208"/>
      <c r="AS65" s="1208"/>
      <c r="AT65" s="1208"/>
      <c r="AU65" s="1208"/>
      <c r="AV65" s="1208"/>
      <c r="AW65" s="1208"/>
      <c r="AX65" s="894"/>
      <c r="AY65" s="894"/>
      <c r="AZ65" s="1005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53" t="s">
        <v>756</v>
      </c>
      <c r="C66" s="1053"/>
      <c r="D66" s="1053"/>
      <c r="E66" s="1053"/>
      <c r="F66" s="1053"/>
      <c r="G66" s="1465"/>
      <c r="H66" s="1466" t="s">
        <v>142</v>
      </c>
      <c r="I66" s="1467"/>
      <c r="J66" s="1214" t="s">
        <v>24</v>
      </c>
      <c r="K66" s="1214"/>
      <c r="L66" s="1214"/>
      <c r="M66" s="1214"/>
      <c r="N66" s="1166" t="s">
        <v>24</v>
      </c>
      <c r="O66" s="1166"/>
      <c r="P66" s="1166"/>
      <c r="Q66" s="1214" t="s">
        <v>24</v>
      </c>
      <c r="R66" s="1214"/>
      <c r="S66" s="1214"/>
      <c r="T66" s="1214"/>
      <c r="U66" s="1214" t="s">
        <v>24</v>
      </c>
      <c r="V66" s="1214"/>
      <c r="W66" s="1214"/>
      <c r="X66" s="1214"/>
      <c r="Y66" s="1214"/>
      <c r="Z66" s="1214"/>
      <c r="AA66" s="1214" t="s">
        <v>24</v>
      </c>
      <c r="AB66" s="1214"/>
      <c r="AC66" s="1214"/>
      <c r="AD66" s="1214" t="s">
        <v>24</v>
      </c>
      <c r="AE66" s="1214"/>
      <c r="AF66" s="1214"/>
      <c r="AG66" s="1214"/>
      <c r="AH66" s="1214" t="s">
        <v>24</v>
      </c>
      <c r="AI66" s="1214"/>
      <c r="AJ66" s="1214"/>
      <c r="AK66" s="1214"/>
      <c r="AL66" s="1214"/>
      <c r="AM66" s="1214"/>
      <c r="AN66" s="1214" t="s">
        <v>24</v>
      </c>
      <c r="AO66" s="1214"/>
      <c r="AP66" s="1214"/>
      <c r="AQ66" s="1214" t="s">
        <v>24</v>
      </c>
      <c r="AR66" s="1214"/>
      <c r="AS66" s="1214"/>
      <c r="AT66" s="1214"/>
      <c r="AU66" s="1214" t="s">
        <v>24</v>
      </c>
      <c r="AV66" s="1214"/>
      <c r="AW66" s="1214"/>
      <c r="AX66" s="1167"/>
      <c r="AY66" s="1167"/>
      <c r="AZ66" s="1173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58" t="s">
        <v>544</v>
      </c>
      <c r="C68" s="1058"/>
      <c r="D68" s="1058"/>
      <c r="E68" s="1058"/>
      <c r="F68" s="1058"/>
      <c r="G68" s="1058"/>
      <c r="H68" s="1058"/>
      <c r="I68" s="1058"/>
      <c r="J68" s="1058"/>
      <c r="K68" s="1058"/>
      <c r="L68" s="1058"/>
      <c r="M68" s="1058"/>
      <c r="N68" s="1058"/>
      <c r="O68" s="1058"/>
      <c r="P68" s="1058"/>
      <c r="Q68" s="1058"/>
      <c r="R68" s="1058"/>
      <c r="S68" s="1058"/>
      <c r="T68" s="1058"/>
      <c r="U68" s="1058"/>
      <c r="V68" s="1058"/>
      <c r="W68" s="1058"/>
      <c r="X68" s="1058"/>
      <c r="Y68" s="1058"/>
      <c r="Z68" s="1058"/>
      <c r="AA68" s="1058"/>
      <c r="AB68" s="1058"/>
      <c r="AC68" s="1058"/>
      <c r="AD68" s="1058"/>
      <c r="AE68" s="1058"/>
      <c r="AF68" s="1058"/>
      <c r="AG68" s="1058"/>
      <c r="AH68" s="1058"/>
      <c r="AI68" s="1058"/>
      <c r="AJ68" s="1058"/>
      <c r="AK68" s="1058"/>
      <c r="AL68" s="1058"/>
      <c r="AM68" s="1058"/>
      <c r="AN68" s="1058"/>
      <c r="AO68" s="1058"/>
      <c r="AP68" s="1058"/>
      <c r="AQ68" s="1058"/>
      <c r="AR68" s="1058"/>
      <c r="AS68" s="1058"/>
      <c r="AT68" s="1058"/>
      <c r="AU68" s="1058"/>
      <c r="AV68" s="1058"/>
      <c r="AW68" s="1058"/>
      <c r="AX68" s="1058"/>
      <c r="AY68" s="1058"/>
      <c r="AZ68" s="1058"/>
      <c r="BA68" s="435"/>
      <c r="BB68" s="435"/>
    </row>
    <row r="69" spans="1:60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435"/>
      <c r="BB69" s="435"/>
    </row>
    <row r="70" spans="1:60" ht="15" customHeight="1" x14ac:dyDescent="0.25">
      <c r="A70" s="85"/>
      <c r="B70" s="875" t="s">
        <v>2</v>
      </c>
      <c r="C70" s="894"/>
      <c r="D70" s="894"/>
      <c r="E70" s="894"/>
      <c r="F70" s="894"/>
      <c r="G70" s="894"/>
      <c r="H70" s="894"/>
      <c r="I70" s="894"/>
      <c r="J70" s="894"/>
      <c r="K70" s="894"/>
      <c r="L70" s="894"/>
      <c r="M70" s="894"/>
      <c r="N70" s="894"/>
      <c r="O70" s="894"/>
      <c r="P70" s="894"/>
      <c r="Q70" s="894"/>
      <c r="R70" s="894"/>
      <c r="S70" s="894"/>
      <c r="T70" s="894"/>
      <c r="U70" s="894"/>
      <c r="V70" s="894"/>
      <c r="W70" s="897" t="s">
        <v>502</v>
      </c>
      <c r="X70" s="878"/>
      <c r="Y70" s="879"/>
      <c r="Z70" s="878" t="s">
        <v>33</v>
      </c>
      <c r="AA70" s="878"/>
      <c r="AB70" s="879"/>
      <c r="AC70" s="873" t="s">
        <v>99</v>
      </c>
      <c r="AD70" s="874"/>
      <c r="AE70" s="874"/>
      <c r="AF70" s="874"/>
      <c r="AG70" s="874"/>
      <c r="AH70" s="874"/>
      <c r="AI70" s="874"/>
      <c r="AJ70" s="874"/>
      <c r="AK70" s="874"/>
      <c r="AL70" s="874"/>
      <c r="AM70" s="874"/>
      <c r="AN70" s="874"/>
      <c r="AO70" s="874"/>
      <c r="AP70" s="874"/>
      <c r="AQ70" s="874"/>
      <c r="AR70" s="874"/>
      <c r="AS70" s="874"/>
      <c r="AT70" s="874"/>
      <c r="AU70" s="874"/>
      <c r="AV70" s="874"/>
      <c r="AW70" s="874"/>
      <c r="AX70" s="874"/>
      <c r="AY70" s="874"/>
      <c r="AZ70" s="874"/>
      <c r="BA70" s="435"/>
      <c r="BB70" s="435"/>
    </row>
    <row r="71" spans="1:60" ht="20.25" customHeight="1" x14ac:dyDescent="0.25">
      <c r="A71" s="85"/>
      <c r="B71" s="875"/>
      <c r="C71" s="894"/>
      <c r="D71" s="894"/>
      <c r="E71" s="894"/>
      <c r="F71" s="894"/>
      <c r="G71" s="894"/>
      <c r="H71" s="894"/>
      <c r="I71" s="894"/>
      <c r="J71" s="894"/>
      <c r="K71" s="894"/>
      <c r="L71" s="894"/>
      <c r="M71" s="894"/>
      <c r="N71" s="894"/>
      <c r="O71" s="894"/>
      <c r="P71" s="894"/>
      <c r="Q71" s="894"/>
      <c r="R71" s="894"/>
      <c r="S71" s="894"/>
      <c r="T71" s="894"/>
      <c r="U71" s="894"/>
      <c r="V71" s="894"/>
      <c r="W71" s="898"/>
      <c r="X71" s="880"/>
      <c r="Y71" s="881"/>
      <c r="Z71" s="880"/>
      <c r="AA71" s="880"/>
      <c r="AB71" s="881"/>
      <c r="AC71" s="897" t="s">
        <v>271</v>
      </c>
      <c r="AD71" s="878"/>
      <c r="AE71" s="878"/>
      <c r="AF71" s="878"/>
      <c r="AG71" s="878"/>
      <c r="AH71" s="878"/>
      <c r="AI71" s="878"/>
      <c r="AJ71" s="879"/>
      <c r="AK71" s="894" t="s">
        <v>6</v>
      </c>
      <c r="AL71" s="894"/>
      <c r="AM71" s="894"/>
      <c r="AN71" s="894"/>
      <c r="AO71" s="894"/>
      <c r="AP71" s="894"/>
      <c r="AQ71" s="894"/>
      <c r="AR71" s="894"/>
      <c r="AS71" s="878" t="s">
        <v>35</v>
      </c>
      <c r="AT71" s="878"/>
      <c r="AU71" s="878"/>
      <c r="AV71" s="878"/>
      <c r="AW71" s="878"/>
      <c r="AX71" s="878"/>
      <c r="AY71" s="878"/>
      <c r="AZ71" s="878"/>
      <c r="BA71" s="435"/>
      <c r="BB71" s="435"/>
    </row>
    <row r="72" spans="1:60" ht="20.25" customHeight="1" x14ac:dyDescent="0.25">
      <c r="A72" s="85"/>
      <c r="B72" s="875"/>
      <c r="C72" s="894"/>
      <c r="D72" s="894"/>
      <c r="E72" s="894"/>
      <c r="F72" s="894"/>
      <c r="G72" s="894"/>
      <c r="H72" s="894"/>
      <c r="I72" s="894"/>
      <c r="J72" s="894"/>
      <c r="K72" s="894"/>
      <c r="L72" s="894"/>
      <c r="M72" s="894"/>
      <c r="N72" s="894"/>
      <c r="O72" s="894"/>
      <c r="P72" s="894"/>
      <c r="Q72" s="894"/>
      <c r="R72" s="894"/>
      <c r="S72" s="894"/>
      <c r="T72" s="894"/>
      <c r="U72" s="894"/>
      <c r="V72" s="894"/>
      <c r="W72" s="899"/>
      <c r="X72" s="882"/>
      <c r="Y72" s="883"/>
      <c r="Z72" s="882"/>
      <c r="AA72" s="882"/>
      <c r="AB72" s="883"/>
      <c r="AC72" s="899"/>
      <c r="AD72" s="882"/>
      <c r="AE72" s="882"/>
      <c r="AF72" s="882"/>
      <c r="AG72" s="882"/>
      <c r="AH72" s="882"/>
      <c r="AI72" s="882"/>
      <c r="AJ72" s="883"/>
      <c r="AK72" s="894"/>
      <c r="AL72" s="894"/>
      <c r="AM72" s="894"/>
      <c r="AN72" s="894"/>
      <c r="AO72" s="894"/>
      <c r="AP72" s="894"/>
      <c r="AQ72" s="894"/>
      <c r="AR72" s="894"/>
      <c r="AS72" s="882"/>
      <c r="AT72" s="882"/>
      <c r="AU72" s="882"/>
      <c r="AV72" s="882"/>
      <c r="AW72" s="882"/>
      <c r="AX72" s="882"/>
      <c r="AY72" s="882"/>
      <c r="AZ72" s="882"/>
      <c r="BA72" s="435"/>
      <c r="BB72" s="435"/>
    </row>
    <row r="73" spans="1:60" ht="15.75" thickBot="1" x14ac:dyDescent="0.3">
      <c r="A73" s="85"/>
      <c r="B73" s="885">
        <v>1</v>
      </c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  <c r="U73" s="900"/>
      <c r="V73" s="900"/>
      <c r="W73" s="954" t="s">
        <v>36</v>
      </c>
      <c r="X73" s="886"/>
      <c r="Y73" s="887"/>
      <c r="Z73" s="886" t="s">
        <v>7</v>
      </c>
      <c r="AA73" s="886"/>
      <c r="AB73" s="887"/>
      <c r="AC73" s="954" t="s">
        <v>8</v>
      </c>
      <c r="AD73" s="886"/>
      <c r="AE73" s="886"/>
      <c r="AF73" s="886"/>
      <c r="AG73" s="886"/>
      <c r="AH73" s="886"/>
      <c r="AI73" s="886"/>
      <c r="AJ73" s="887"/>
      <c r="AK73" s="954" t="s">
        <v>9</v>
      </c>
      <c r="AL73" s="886"/>
      <c r="AM73" s="886"/>
      <c r="AN73" s="886"/>
      <c r="AO73" s="886"/>
      <c r="AP73" s="886"/>
      <c r="AQ73" s="886"/>
      <c r="AR73" s="887"/>
      <c r="AS73" s="954" t="s">
        <v>10</v>
      </c>
      <c r="AT73" s="886"/>
      <c r="AU73" s="886"/>
      <c r="AV73" s="886"/>
      <c r="AW73" s="886"/>
      <c r="AX73" s="886"/>
      <c r="AY73" s="886"/>
      <c r="AZ73" s="886"/>
      <c r="BA73" s="435"/>
      <c r="BB73" s="435"/>
    </row>
    <row r="74" spans="1:60" ht="15" customHeight="1" x14ac:dyDescent="0.25">
      <c r="A74" s="85"/>
      <c r="B74" s="948"/>
      <c r="C74" s="949"/>
      <c r="D74" s="949"/>
      <c r="E74" s="949"/>
      <c r="F74" s="949"/>
      <c r="G74" s="949"/>
      <c r="H74" s="949"/>
      <c r="I74" s="949"/>
      <c r="J74" s="949"/>
      <c r="K74" s="949"/>
      <c r="L74" s="949"/>
      <c r="M74" s="949"/>
      <c r="N74" s="949"/>
      <c r="O74" s="949"/>
      <c r="P74" s="949"/>
      <c r="Q74" s="949"/>
      <c r="R74" s="949"/>
      <c r="S74" s="949"/>
      <c r="T74" s="949"/>
      <c r="U74" s="949"/>
      <c r="V74" s="950"/>
      <c r="W74" s="867"/>
      <c r="X74" s="868"/>
      <c r="Y74" s="868"/>
      <c r="Z74" s="951" t="s">
        <v>21</v>
      </c>
      <c r="AA74" s="868"/>
      <c r="AB74" s="952"/>
      <c r="AC74" s="869"/>
      <c r="AD74" s="870"/>
      <c r="AE74" s="870"/>
      <c r="AF74" s="870"/>
      <c r="AG74" s="870"/>
      <c r="AH74" s="870"/>
      <c r="AI74" s="870"/>
      <c r="AJ74" s="871"/>
      <c r="AK74" s="869"/>
      <c r="AL74" s="870"/>
      <c r="AM74" s="870"/>
      <c r="AN74" s="870"/>
      <c r="AO74" s="870"/>
      <c r="AP74" s="870"/>
      <c r="AQ74" s="870"/>
      <c r="AR74" s="871"/>
      <c r="AS74" s="869"/>
      <c r="AT74" s="870"/>
      <c r="AU74" s="870"/>
      <c r="AV74" s="870"/>
      <c r="AW74" s="870"/>
      <c r="AX74" s="870"/>
      <c r="AY74" s="870"/>
      <c r="AZ74" s="872"/>
      <c r="BA74" s="435"/>
      <c r="BB74" s="435"/>
    </row>
    <row r="75" spans="1:60" ht="15" customHeight="1" x14ac:dyDescent="0.25">
      <c r="A75" s="85"/>
      <c r="B75" s="875"/>
      <c r="C75" s="894"/>
      <c r="D75" s="894"/>
      <c r="E75" s="894"/>
      <c r="F75" s="894"/>
      <c r="G75" s="894"/>
      <c r="H75" s="894"/>
      <c r="I75" s="894"/>
      <c r="J75" s="894"/>
      <c r="K75" s="894"/>
      <c r="L75" s="894"/>
      <c r="M75" s="894"/>
      <c r="N75" s="894"/>
      <c r="O75" s="894"/>
      <c r="P75" s="894"/>
      <c r="Q75" s="894"/>
      <c r="R75" s="894"/>
      <c r="S75" s="894"/>
      <c r="T75" s="894"/>
      <c r="U75" s="894"/>
      <c r="V75" s="873"/>
      <c r="W75" s="895"/>
      <c r="X75" s="874"/>
      <c r="Y75" s="874"/>
      <c r="Z75" s="896" t="s">
        <v>22</v>
      </c>
      <c r="AA75" s="856"/>
      <c r="AB75" s="857"/>
      <c r="AC75" s="873"/>
      <c r="AD75" s="874"/>
      <c r="AE75" s="874"/>
      <c r="AF75" s="874"/>
      <c r="AG75" s="874"/>
      <c r="AH75" s="874"/>
      <c r="AI75" s="874"/>
      <c r="AJ75" s="875"/>
      <c r="AK75" s="873"/>
      <c r="AL75" s="874"/>
      <c r="AM75" s="874"/>
      <c r="AN75" s="874"/>
      <c r="AO75" s="874"/>
      <c r="AP75" s="874"/>
      <c r="AQ75" s="874"/>
      <c r="AR75" s="875"/>
      <c r="AS75" s="873"/>
      <c r="AT75" s="874"/>
      <c r="AU75" s="874"/>
      <c r="AV75" s="874"/>
      <c r="AW75" s="874"/>
      <c r="AX75" s="874"/>
      <c r="AY75" s="874"/>
      <c r="AZ75" s="876"/>
      <c r="BA75" s="435"/>
      <c r="BB75" s="435"/>
    </row>
    <row r="76" spans="1:60" ht="15" customHeight="1" thickBot="1" x14ac:dyDescent="0.3">
      <c r="A76" s="85"/>
      <c r="B76" s="948"/>
      <c r="C76" s="949"/>
      <c r="D76" s="949"/>
      <c r="E76" s="949"/>
      <c r="F76" s="949"/>
      <c r="G76" s="949"/>
      <c r="H76" s="949"/>
      <c r="I76" s="949"/>
      <c r="J76" s="949"/>
      <c r="K76" s="949"/>
      <c r="L76" s="949"/>
      <c r="M76" s="949"/>
      <c r="N76" s="949"/>
      <c r="O76" s="949"/>
      <c r="P76" s="949"/>
      <c r="Q76" s="949"/>
      <c r="R76" s="949"/>
      <c r="S76" s="949"/>
      <c r="T76" s="949"/>
      <c r="U76" s="949"/>
      <c r="V76" s="950"/>
      <c r="W76" s="955"/>
      <c r="X76" s="956"/>
      <c r="Y76" s="956"/>
      <c r="Z76" s="957"/>
      <c r="AA76" s="859"/>
      <c r="AB76" s="860"/>
      <c r="AC76" s="861"/>
      <c r="AD76" s="862"/>
      <c r="AE76" s="862"/>
      <c r="AF76" s="862"/>
      <c r="AG76" s="862"/>
      <c r="AH76" s="862"/>
      <c r="AI76" s="862"/>
      <c r="AJ76" s="863"/>
      <c r="AK76" s="861"/>
      <c r="AL76" s="862"/>
      <c r="AM76" s="862"/>
      <c r="AN76" s="862"/>
      <c r="AO76" s="862"/>
      <c r="AP76" s="862"/>
      <c r="AQ76" s="862"/>
      <c r="AR76" s="863"/>
      <c r="AS76" s="861"/>
      <c r="AT76" s="862"/>
      <c r="AU76" s="862"/>
      <c r="AV76" s="862"/>
      <c r="AW76" s="862"/>
      <c r="AX76" s="862"/>
      <c r="AY76" s="862"/>
      <c r="AZ76" s="864"/>
      <c r="BA76" s="435"/>
      <c r="BB76" s="435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5"/>
      <c r="BB77" s="435"/>
    </row>
    <row r="78" spans="1:60" ht="38.25" customHeight="1" x14ac:dyDescent="0.25">
      <c r="A78" s="85"/>
      <c r="B78" s="1473" t="s">
        <v>898</v>
      </c>
      <c r="C78" s="1473"/>
      <c r="D78" s="1473"/>
      <c r="E78" s="1473"/>
      <c r="F78" s="1473"/>
      <c r="G78" s="1473"/>
      <c r="H78" s="1473"/>
      <c r="I78" s="1473"/>
      <c r="J78" s="1473"/>
      <c r="K78" s="1473"/>
      <c r="L78" s="1473"/>
      <c r="M78" s="1473"/>
      <c r="N78" s="1473"/>
      <c r="O78" s="1473"/>
      <c r="P78" s="1473"/>
      <c r="Q78" s="1473"/>
      <c r="R78" s="1473"/>
      <c r="S78" s="1473"/>
      <c r="T78" s="1473"/>
      <c r="U78" s="1473"/>
      <c r="V78" s="1473"/>
      <c r="W78" s="1473"/>
      <c r="X78" s="1473"/>
      <c r="Y78" s="1473"/>
      <c r="Z78" s="1473"/>
      <c r="AA78" s="1473"/>
      <c r="AB78" s="1473"/>
      <c r="AC78" s="1473"/>
      <c r="AD78" s="1473"/>
      <c r="AE78" s="1473"/>
      <c r="AF78" s="1473"/>
      <c r="AG78" s="1473"/>
      <c r="AH78" s="1473"/>
      <c r="AI78" s="1473"/>
      <c r="AJ78" s="1473"/>
      <c r="AK78" s="1473"/>
      <c r="AL78" s="1473"/>
      <c r="AM78" s="1473"/>
      <c r="AN78" s="1473"/>
      <c r="AO78" s="1473"/>
      <c r="AP78" s="1473"/>
      <c r="AQ78" s="1473"/>
      <c r="AR78" s="1473"/>
      <c r="AS78" s="1473"/>
      <c r="AT78" s="1473"/>
      <c r="AU78" s="1473"/>
      <c r="AV78" s="1473"/>
      <c r="AW78" s="1473"/>
      <c r="AX78" s="1473"/>
      <c r="AY78" s="1473"/>
      <c r="AZ78" s="1473"/>
      <c r="BA78" s="435"/>
      <c r="BB78" s="435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5"/>
      <c r="BB79" s="435"/>
    </row>
    <row r="80" spans="1:60" ht="15" customHeight="1" x14ac:dyDescent="0.25">
      <c r="A80" s="47"/>
      <c r="B80" s="1058" t="s">
        <v>545</v>
      </c>
      <c r="C80" s="1058"/>
      <c r="D80" s="1058"/>
      <c r="E80" s="1058"/>
      <c r="F80" s="1058"/>
      <c r="G80" s="1058"/>
      <c r="H80" s="1058"/>
      <c r="I80" s="1058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/>
      <c r="U80" s="1058"/>
      <c r="V80" s="1058"/>
      <c r="W80" s="1058"/>
      <c r="X80" s="1058"/>
      <c r="Y80" s="1058"/>
      <c r="Z80" s="1058"/>
      <c r="AA80" s="1058"/>
      <c r="AB80" s="1058"/>
      <c r="AC80" s="1058"/>
      <c r="AD80" s="1058"/>
      <c r="AE80" s="1058"/>
      <c r="AF80" s="1058"/>
      <c r="AG80" s="1058"/>
      <c r="AH80" s="1058"/>
      <c r="AI80" s="1058"/>
      <c r="AJ80" s="1058"/>
      <c r="AK80" s="1058"/>
      <c r="AL80" s="1058"/>
      <c r="AM80" s="1058"/>
      <c r="AN80" s="1058"/>
      <c r="AO80" s="1058"/>
      <c r="AP80" s="1058"/>
      <c r="AQ80" s="1058"/>
      <c r="AR80" s="1058"/>
      <c r="AS80" s="1058"/>
      <c r="AT80" s="1058"/>
      <c r="AU80" s="1058"/>
      <c r="AV80" s="1058"/>
      <c r="AW80" s="1058"/>
      <c r="AX80" s="1058"/>
      <c r="AY80" s="1058"/>
      <c r="AZ80" s="1058"/>
      <c r="BA80" s="429"/>
    </row>
    <row r="81" spans="1:53" x14ac:dyDescent="0.25">
      <c r="A81" s="47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429"/>
    </row>
    <row r="82" spans="1:53" x14ac:dyDescent="0.25">
      <c r="A82" s="47"/>
      <c r="B82" s="878" t="s">
        <v>2</v>
      </c>
      <c r="C82" s="878"/>
      <c r="D82" s="878"/>
      <c r="E82" s="878"/>
      <c r="F82" s="878"/>
      <c r="G82" s="878"/>
      <c r="H82" s="878"/>
      <c r="I82" s="878"/>
      <c r="J82" s="878"/>
      <c r="K82" s="878"/>
      <c r="L82" s="878"/>
      <c r="M82" s="878"/>
      <c r="N82" s="878"/>
      <c r="O82" s="878"/>
      <c r="P82" s="878"/>
      <c r="Q82" s="878"/>
      <c r="R82" s="878"/>
      <c r="S82" s="878"/>
      <c r="T82" s="878"/>
      <c r="U82" s="878"/>
      <c r="V82" s="878"/>
      <c r="W82" s="878"/>
      <c r="X82" s="878"/>
      <c r="Y82" s="879"/>
      <c r="Z82" s="878" t="s">
        <v>33</v>
      </c>
      <c r="AA82" s="878"/>
      <c r="AB82" s="879"/>
      <c r="AC82" s="873" t="s">
        <v>99</v>
      </c>
      <c r="AD82" s="874"/>
      <c r="AE82" s="874"/>
      <c r="AF82" s="874"/>
      <c r="AG82" s="874"/>
      <c r="AH82" s="874"/>
      <c r="AI82" s="874"/>
      <c r="AJ82" s="874"/>
      <c r="AK82" s="874"/>
      <c r="AL82" s="874"/>
      <c r="AM82" s="874"/>
      <c r="AN82" s="874"/>
      <c r="AO82" s="874"/>
      <c r="AP82" s="874"/>
      <c r="AQ82" s="874"/>
      <c r="AR82" s="874"/>
      <c r="AS82" s="874"/>
      <c r="AT82" s="874"/>
      <c r="AU82" s="874"/>
      <c r="AV82" s="874"/>
      <c r="AW82" s="874"/>
      <c r="AX82" s="874"/>
      <c r="AY82" s="874"/>
      <c r="AZ82" s="874"/>
      <c r="BA82" s="429"/>
    </row>
    <row r="83" spans="1:53" x14ac:dyDescent="0.25">
      <c r="A83" s="47"/>
      <c r="B83" s="880"/>
      <c r="C83" s="880"/>
      <c r="D83" s="880"/>
      <c r="E83" s="880"/>
      <c r="F83" s="880"/>
      <c r="G83" s="880"/>
      <c r="H83" s="880"/>
      <c r="I83" s="880"/>
      <c r="J83" s="880"/>
      <c r="K83" s="880"/>
      <c r="L83" s="880"/>
      <c r="M83" s="880"/>
      <c r="N83" s="880"/>
      <c r="O83" s="880"/>
      <c r="P83" s="880"/>
      <c r="Q83" s="880"/>
      <c r="R83" s="880"/>
      <c r="S83" s="880"/>
      <c r="T83" s="880"/>
      <c r="U83" s="880"/>
      <c r="V83" s="880"/>
      <c r="W83" s="880"/>
      <c r="X83" s="880"/>
      <c r="Y83" s="881"/>
      <c r="Z83" s="880"/>
      <c r="AA83" s="880"/>
      <c r="AB83" s="881"/>
      <c r="AC83" s="897" t="s">
        <v>271</v>
      </c>
      <c r="AD83" s="878"/>
      <c r="AE83" s="878"/>
      <c r="AF83" s="878"/>
      <c r="AG83" s="878"/>
      <c r="AH83" s="878"/>
      <c r="AI83" s="878"/>
      <c r="AJ83" s="879"/>
      <c r="AK83" s="894" t="s">
        <v>6</v>
      </c>
      <c r="AL83" s="894"/>
      <c r="AM83" s="894"/>
      <c r="AN83" s="894"/>
      <c r="AO83" s="894"/>
      <c r="AP83" s="894"/>
      <c r="AQ83" s="894"/>
      <c r="AR83" s="894"/>
      <c r="AS83" s="878" t="s">
        <v>35</v>
      </c>
      <c r="AT83" s="878"/>
      <c r="AU83" s="878"/>
      <c r="AV83" s="878"/>
      <c r="AW83" s="878"/>
      <c r="AX83" s="878"/>
      <c r="AY83" s="878"/>
      <c r="AZ83" s="878"/>
      <c r="BA83" s="429"/>
    </row>
    <row r="84" spans="1:53" ht="26.25" customHeight="1" x14ac:dyDescent="0.25">
      <c r="A84" s="47"/>
      <c r="B84" s="882"/>
      <c r="C84" s="882"/>
      <c r="D84" s="882"/>
      <c r="E84" s="882"/>
      <c r="F84" s="882"/>
      <c r="G84" s="882"/>
      <c r="H84" s="882"/>
      <c r="I84" s="882"/>
      <c r="J84" s="882"/>
      <c r="K84" s="882"/>
      <c r="L84" s="882"/>
      <c r="M84" s="882"/>
      <c r="N84" s="882"/>
      <c r="O84" s="882"/>
      <c r="P84" s="882"/>
      <c r="Q84" s="882"/>
      <c r="R84" s="882"/>
      <c r="S84" s="882"/>
      <c r="T84" s="882"/>
      <c r="U84" s="882"/>
      <c r="V84" s="882"/>
      <c r="W84" s="882"/>
      <c r="X84" s="882"/>
      <c r="Y84" s="883"/>
      <c r="Z84" s="882"/>
      <c r="AA84" s="882"/>
      <c r="AB84" s="883"/>
      <c r="AC84" s="899"/>
      <c r="AD84" s="882"/>
      <c r="AE84" s="882"/>
      <c r="AF84" s="882"/>
      <c r="AG84" s="882"/>
      <c r="AH84" s="882"/>
      <c r="AI84" s="882"/>
      <c r="AJ84" s="883"/>
      <c r="AK84" s="894"/>
      <c r="AL84" s="894"/>
      <c r="AM84" s="894"/>
      <c r="AN84" s="894"/>
      <c r="AO84" s="894"/>
      <c r="AP84" s="894"/>
      <c r="AQ84" s="894"/>
      <c r="AR84" s="894"/>
      <c r="AS84" s="882"/>
      <c r="AT84" s="882"/>
      <c r="AU84" s="882"/>
      <c r="AV84" s="882"/>
      <c r="AW84" s="882"/>
      <c r="AX84" s="882"/>
      <c r="AY84" s="882"/>
      <c r="AZ84" s="882"/>
      <c r="BA84" s="429"/>
    </row>
    <row r="85" spans="1:53" ht="15.75" thickBot="1" x14ac:dyDescent="0.3">
      <c r="A85" s="47"/>
      <c r="B85" s="1138">
        <v>1</v>
      </c>
      <c r="C85" s="1138"/>
      <c r="D85" s="1138"/>
      <c r="E85" s="1138"/>
      <c r="F85" s="1138"/>
      <c r="G85" s="1138"/>
      <c r="H85" s="1138"/>
      <c r="I85" s="1138"/>
      <c r="J85" s="1138"/>
      <c r="K85" s="1138"/>
      <c r="L85" s="1138"/>
      <c r="M85" s="1138"/>
      <c r="N85" s="1138"/>
      <c r="O85" s="1138"/>
      <c r="P85" s="1138"/>
      <c r="Q85" s="1138"/>
      <c r="R85" s="1138"/>
      <c r="S85" s="1138"/>
      <c r="T85" s="1138"/>
      <c r="U85" s="1138"/>
      <c r="V85" s="1138"/>
      <c r="W85" s="1138"/>
      <c r="X85" s="1138"/>
      <c r="Y85" s="948"/>
      <c r="Z85" s="945" t="s">
        <v>7</v>
      </c>
      <c r="AA85" s="945"/>
      <c r="AB85" s="946"/>
      <c r="AC85" s="1174" t="s">
        <v>8</v>
      </c>
      <c r="AD85" s="956"/>
      <c r="AE85" s="956"/>
      <c r="AF85" s="956"/>
      <c r="AG85" s="956"/>
      <c r="AH85" s="956"/>
      <c r="AI85" s="956"/>
      <c r="AJ85" s="1175"/>
      <c r="AK85" s="1174" t="s">
        <v>9</v>
      </c>
      <c r="AL85" s="956"/>
      <c r="AM85" s="956"/>
      <c r="AN85" s="956"/>
      <c r="AO85" s="956"/>
      <c r="AP85" s="956"/>
      <c r="AQ85" s="956"/>
      <c r="AR85" s="1175"/>
      <c r="AS85" s="1174" t="s">
        <v>10</v>
      </c>
      <c r="AT85" s="956"/>
      <c r="AU85" s="956"/>
      <c r="AV85" s="956"/>
      <c r="AW85" s="956"/>
      <c r="AX85" s="956"/>
      <c r="AY85" s="956"/>
      <c r="AZ85" s="956"/>
      <c r="BA85" s="429"/>
    </row>
    <row r="86" spans="1:53" ht="28.5" customHeight="1" x14ac:dyDescent="0.25">
      <c r="A86" s="47"/>
      <c r="B86" s="865" t="s">
        <v>771</v>
      </c>
      <c r="C86" s="865"/>
      <c r="D86" s="865"/>
      <c r="E86" s="865"/>
      <c r="F86" s="865"/>
      <c r="G86" s="865"/>
      <c r="H86" s="865"/>
      <c r="I86" s="865"/>
      <c r="J86" s="865"/>
      <c r="K86" s="865"/>
      <c r="L86" s="865"/>
      <c r="M86" s="865"/>
      <c r="N86" s="865"/>
      <c r="O86" s="865"/>
      <c r="P86" s="865"/>
      <c r="Q86" s="865"/>
      <c r="R86" s="865"/>
      <c r="S86" s="865"/>
      <c r="T86" s="865"/>
      <c r="U86" s="865"/>
      <c r="V86" s="865"/>
      <c r="W86" s="865"/>
      <c r="X86" s="865"/>
      <c r="Y86" s="866"/>
      <c r="Z86" s="867" t="s">
        <v>21</v>
      </c>
      <c r="AA86" s="868"/>
      <c r="AB86" s="868"/>
      <c r="AC86" s="869"/>
      <c r="AD86" s="870"/>
      <c r="AE86" s="870"/>
      <c r="AF86" s="870"/>
      <c r="AG86" s="870"/>
      <c r="AH86" s="870"/>
      <c r="AI86" s="870"/>
      <c r="AJ86" s="871"/>
      <c r="AK86" s="869"/>
      <c r="AL86" s="870"/>
      <c r="AM86" s="870"/>
      <c r="AN86" s="870"/>
      <c r="AO86" s="870"/>
      <c r="AP86" s="870"/>
      <c r="AQ86" s="870"/>
      <c r="AR86" s="871"/>
      <c r="AS86" s="869"/>
      <c r="AT86" s="870"/>
      <c r="AU86" s="870"/>
      <c r="AV86" s="870"/>
      <c r="AW86" s="870"/>
      <c r="AX86" s="870"/>
      <c r="AY86" s="870"/>
      <c r="AZ86" s="872"/>
      <c r="BA86" s="429"/>
    </row>
    <row r="87" spans="1:53" ht="15" customHeight="1" x14ac:dyDescent="0.25">
      <c r="A87" s="47"/>
      <c r="B87" s="853" t="s">
        <v>765</v>
      </c>
      <c r="C87" s="853"/>
      <c r="D87" s="853"/>
      <c r="E87" s="853"/>
      <c r="F87" s="853"/>
      <c r="G87" s="853"/>
      <c r="H87" s="853"/>
      <c r="I87" s="853"/>
      <c r="J87" s="853"/>
      <c r="K87" s="853"/>
      <c r="L87" s="853"/>
      <c r="M87" s="853"/>
      <c r="N87" s="853"/>
      <c r="O87" s="853"/>
      <c r="P87" s="853"/>
      <c r="Q87" s="853"/>
      <c r="R87" s="853"/>
      <c r="S87" s="853"/>
      <c r="T87" s="853"/>
      <c r="U87" s="853"/>
      <c r="V87" s="853"/>
      <c r="W87" s="853"/>
      <c r="X87" s="853"/>
      <c r="Y87" s="854"/>
      <c r="Z87" s="855" t="s">
        <v>22</v>
      </c>
      <c r="AA87" s="856"/>
      <c r="AB87" s="857"/>
      <c r="AC87" s="873"/>
      <c r="AD87" s="874"/>
      <c r="AE87" s="874"/>
      <c r="AF87" s="874"/>
      <c r="AG87" s="874"/>
      <c r="AH87" s="874"/>
      <c r="AI87" s="874"/>
      <c r="AJ87" s="875"/>
      <c r="AK87" s="873"/>
      <c r="AL87" s="874"/>
      <c r="AM87" s="874"/>
      <c r="AN87" s="874"/>
      <c r="AO87" s="874"/>
      <c r="AP87" s="874"/>
      <c r="AQ87" s="874"/>
      <c r="AR87" s="875"/>
      <c r="AS87" s="873"/>
      <c r="AT87" s="874"/>
      <c r="AU87" s="874"/>
      <c r="AV87" s="874"/>
      <c r="AW87" s="874"/>
      <c r="AX87" s="874"/>
      <c r="AY87" s="874"/>
      <c r="AZ87" s="876"/>
      <c r="BA87" s="429"/>
    </row>
    <row r="88" spans="1:53" ht="15" customHeight="1" x14ac:dyDescent="0.25">
      <c r="A88" s="47"/>
      <c r="B88" s="853" t="s">
        <v>766</v>
      </c>
      <c r="C88" s="853"/>
      <c r="D88" s="853"/>
      <c r="E88" s="853"/>
      <c r="F88" s="853"/>
      <c r="G88" s="853"/>
      <c r="H88" s="853"/>
      <c r="I88" s="853"/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4"/>
      <c r="Z88" s="855" t="s">
        <v>23</v>
      </c>
      <c r="AA88" s="856"/>
      <c r="AB88" s="857"/>
      <c r="AC88" s="476"/>
      <c r="AD88" s="475"/>
      <c r="AE88" s="475"/>
      <c r="AF88" s="475"/>
      <c r="AG88" s="475"/>
      <c r="AH88" s="475"/>
      <c r="AI88" s="475"/>
      <c r="AJ88" s="477"/>
      <c r="AK88" s="476"/>
      <c r="AL88" s="475"/>
      <c r="AM88" s="475"/>
      <c r="AN88" s="475"/>
      <c r="AO88" s="475"/>
      <c r="AP88" s="475"/>
      <c r="AQ88" s="475"/>
      <c r="AR88" s="477"/>
      <c r="AS88" s="476"/>
      <c r="AT88" s="475"/>
      <c r="AU88" s="475"/>
      <c r="AV88" s="475"/>
      <c r="AW88" s="475"/>
      <c r="AX88" s="475"/>
      <c r="AY88" s="475"/>
      <c r="AZ88" s="478"/>
      <c r="BA88" s="429"/>
    </row>
    <row r="89" spans="1:53" ht="15" customHeight="1" x14ac:dyDescent="0.25">
      <c r="A89" s="47"/>
      <c r="B89" s="853" t="s">
        <v>767</v>
      </c>
      <c r="C89" s="853"/>
      <c r="D89" s="853"/>
      <c r="E89" s="853"/>
      <c r="F89" s="853"/>
      <c r="G89" s="853"/>
      <c r="H89" s="853"/>
      <c r="I89" s="853"/>
      <c r="J89" s="853"/>
      <c r="K89" s="853"/>
      <c r="L89" s="853"/>
      <c r="M89" s="853"/>
      <c r="N89" s="853"/>
      <c r="O89" s="853"/>
      <c r="P89" s="853"/>
      <c r="Q89" s="853"/>
      <c r="R89" s="853"/>
      <c r="S89" s="853"/>
      <c r="T89" s="853"/>
      <c r="U89" s="853"/>
      <c r="V89" s="853"/>
      <c r="W89" s="853"/>
      <c r="X89" s="853"/>
      <c r="Y89" s="854"/>
      <c r="Z89" s="832" t="s">
        <v>460</v>
      </c>
      <c r="AA89" s="833"/>
      <c r="AB89" s="834"/>
      <c r="AC89" s="476"/>
      <c r="AD89" s="475"/>
      <c r="AE89" s="475"/>
      <c r="AF89" s="475"/>
      <c r="AG89" s="475"/>
      <c r="AH89" s="475"/>
      <c r="AI89" s="475"/>
      <c r="AJ89" s="477"/>
      <c r="AK89" s="476"/>
      <c r="AL89" s="475"/>
      <c r="AM89" s="475"/>
      <c r="AN89" s="475"/>
      <c r="AO89" s="475"/>
      <c r="AP89" s="475"/>
      <c r="AQ89" s="475"/>
      <c r="AR89" s="477"/>
      <c r="AS89" s="476"/>
      <c r="AT89" s="475"/>
      <c r="AU89" s="475"/>
      <c r="AV89" s="475"/>
      <c r="AW89" s="475"/>
      <c r="AX89" s="475"/>
      <c r="AY89" s="475"/>
      <c r="AZ89" s="478"/>
      <c r="BA89" s="429"/>
    </row>
    <row r="90" spans="1:53" ht="15.75" customHeight="1" thickBot="1" x14ac:dyDescent="0.3">
      <c r="A90" s="47"/>
      <c r="B90" s="853" t="s">
        <v>768</v>
      </c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4"/>
      <c r="Z90" s="858" t="s">
        <v>461</v>
      </c>
      <c r="AA90" s="859"/>
      <c r="AB90" s="860"/>
      <c r="AC90" s="861"/>
      <c r="AD90" s="862"/>
      <c r="AE90" s="862"/>
      <c r="AF90" s="862"/>
      <c r="AG90" s="862"/>
      <c r="AH90" s="862"/>
      <c r="AI90" s="862"/>
      <c r="AJ90" s="863"/>
      <c r="AK90" s="861"/>
      <c r="AL90" s="862"/>
      <c r="AM90" s="862"/>
      <c r="AN90" s="862"/>
      <c r="AO90" s="862"/>
      <c r="AP90" s="862"/>
      <c r="AQ90" s="862"/>
      <c r="AR90" s="863"/>
      <c r="AS90" s="861"/>
      <c r="AT90" s="862"/>
      <c r="AU90" s="862"/>
      <c r="AV90" s="862"/>
      <c r="AW90" s="862"/>
      <c r="AX90" s="862"/>
      <c r="AY90" s="862"/>
      <c r="AZ90" s="864"/>
      <c r="BA90" s="429"/>
    </row>
    <row r="91" spans="1:53" ht="7.5" customHeight="1" x14ac:dyDescent="0.25">
      <c r="A91" s="47"/>
      <c r="B91" s="1468"/>
      <c r="C91" s="1469"/>
      <c r="D91" s="1469"/>
      <c r="E91" s="1469"/>
      <c r="F91" s="1469"/>
      <c r="G91" s="1469"/>
      <c r="H91" s="1469"/>
      <c r="I91" s="1469"/>
      <c r="J91" s="1469"/>
      <c r="K91" s="1469"/>
      <c r="L91" s="1469"/>
      <c r="M91" s="1469"/>
      <c r="N91" s="1469"/>
      <c r="O91" s="1469"/>
      <c r="P91" s="1469"/>
      <c r="Q91" s="1469"/>
      <c r="R91" s="1469"/>
      <c r="S91" s="1469"/>
      <c r="T91" s="1469"/>
      <c r="U91" s="1469"/>
      <c r="V91" s="1469"/>
      <c r="W91" s="1469"/>
      <c r="X91" s="1469"/>
      <c r="Y91" s="1469"/>
      <c r="Z91" s="1469"/>
      <c r="AA91" s="1469"/>
      <c r="AB91" s="1469"/>
      <c r="AC91" s="1469"/>
      <c r="AD91" s="1469"/>
      <c r="AE91" s="1469"/>
      <c r="AF91" s="1469"/>
      <c r="AG91" s="1469"/>
      <c r="AH91" s="1469"/>
      <c r="AI91" s="1469"/>
      <c r="AJ91" s="1469"/>
      <c r="AK91" s="1469"/>
      <c r="AL91" s="1469"/>
      <c r="AM91" s="1469"/>
      <c r="AN91" s="1469"/>
      <c r="AO91" s="1469"/>
      <c r="AP91" s="1469"/>
      <c r="AQ91" s="1469"/>
      <c r="AR91" s="1469"/>
      <c r="AS91" s="1469"/>
      <c r="AT91" s="1469"/>
      <c r="AU91" s="1469"/>
      <c r="AV91" s="1469"/>
      <c r="AW91" s="1469"/>
      <c r="AX91" s="1469"/>
      <c r="AY91" s="1469"/>
      <c r="AZ91" s="1469"/>
      <c r="BA91" s="429"/>
    </row>
    <row r="92" spans="1:53" ht="30" customHeight="1" x14ac:dyDescent="0.25">
      <c r="A92" s="47"/>
      <c r="B92" s="1041" t="s">
        <v>899</v>
      </c>
      <c r="C92" s="1041"/>
      <c r="D92" s="1041"/>
      <c r="E92" s="1041"/>
      <c r="F92" s="1041"/>
      <c r="G92" s="1041"/>
      <c r="H92" s="1041"/>
      <c r="I92" s="1041"/>
      <c r="J92" s="1041"/>
      <c r="K92" s="1041"/>
      <c r="L92" s="1041"/>
      <c r="M92" s="1041"/>
      <c r="N92" s="1041"/>
      <c r="O92" s="1041"/>
      <c r="P92" s="1041"/>
      <c r="Q92" s="1041"/>
      <c r="R92" s="1041"/>
      <c r="S92" s="1041"/>
      <c r="T92" s="1041"/>
      <c r="U92" s="1041"/>
      <c r="V92" s="1041"/>
      <c r="W92" s="1041"/>
      <c r="X92" s="1041"/>
      <c r="Y92" s="1041"/>
      <c r="Z92" s="1041"/>
      <c r="AA92" s="1041"/>
      <c r="AB92" s="1041"/>
      <c r="AC92" s="1041"/>
      <c r="AD92" s="1041"/>
      <c r="AE92" s="1041"/>
      <c r="AF92" s="1041"/>
      <c r="AG92" s="1041"/>
      <c r="AH92" s="1041"/>
      <c r="AI92" s="1041"/>
      <c r="AJ92" s="1041"/>
      <c r="AK92" s="1041"/>
      <c r="AL92" s="1041"/>
      <c r="AM92" s="1041"/>
      <c r="AN92" s="1041"/>
      <c r="AO92" s="1041"/>
      <c r="AP92" s="1041"/>
      <c r="AQ92" s="1041"/>
      <c r="AR92" s="1041"/>
      <c r="AS92" s="1041"/>
      <c r="AT92" s="1041"/>
      <c r="AU92" s="1041"/>
      <c r="AV92" s="1041"/>
      <c r="AW92" s="1041"/>
      <c r="AX92" s="1041"/>
      <c r="AY92" s="1041"/>
      <c r="AZ92" s="1041"/>
      <c r="BA92" s="429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92" t="s">
        <v>546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837" t="s">
        <v>462</v>
      </c>
      <c r="AW2" s="838"/>
      <c r="AX2" s="838"/>
      <c r="AY2" s="838"/>
      <c r="AZ2" s="839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59"/>
      <c r="AJ3" s="459"/>
      <c r="AK3" s="459"/>
      <c r="AL3" s="459"/>
      <c r="AM3" s="459"/>
      <c r="AN3" s="459"/>
      <c r="AO3" s="459"/>
      <c r="AP3" s="459"/>
      <c r="AQ3" s="459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459"/>
      <c r="AR4" s="826" t="s">
        <v>465</v>
      </c>
      <c r="AS4" s="826"/>
      <c r="AT4" s="826"/>
      <c r="AU4" s="943"/>
      <c r="AV4" s="841"/>
      <c r="AW4" s="838"/>
      <c r="AX4" s="838"/>
      <c r="AY4" s="838"/>
      <c r="AZ4" s="842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459"/>
      <c r="AR5" s="826"/>
      <c r="AS5" s="826"/>
      <c r="AT5" s="826"/>
      <c r="AU5" s="943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459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  <c r="BA6" s="87"/>
      <c r="BB6" s="85"/>
      <c r="BC6" s="4"/>
      <c r="BD6" s="4"/>
    </row>
    <row r="7" spans="1:56" s="26" customFormat="1" ht="15" customHeight="1" x14ac:dyDescent="0.2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87"/>
      <c r="BB7" s="85"/>
      <c r="BC7" s="4"/>
      <c r="BD7" s="4"/>
    </row>
    <row r="8" spans="1:56" s="26" customFormat="1" ht="15" customHeight="1" x14ac:dyDescent="0.2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513"/>
      <c r="AS8" s="513"/>
      <c r="AT8" s="513"/>
      <c r="AU8" s="513"/>
      <c r="AV8" s="846"/>
      <c r="AW8" s="847"/>
      <c r="AX8" s="847"/>
      <c r="AY8" s="847"/>
      <c r="AZ8" s="848"/>
      <c r="BA8" s="87"/>
      <c r="BB8" s="85"/>
      <c r="BC8" s="4"/>
      <c r="BD8" s="4"/>
    </row>
    <row r="9" spans="1:56" s="26" customFormat="1" ht="15" customHeight="1" x14ac:dyDescent="0.2">
      <c r="A9" s="929"/>
      <c r="B9" s="929"/>
      <c r="C9" s="929"/>
      <c r="D9" s="929"/>
      <c r="E9" s="929"/>
      <c r="F9" s="929"/>
      <c r="G9" s="929"/>
      <c r="H9" s="929"/>
      <c r="I9" s="929"/>
      <c r="J9" s="929"/>
      <c r="K9" s="929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8" t="s">
        <v>522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91"/>
      <c r="BB14" s="91"/>
      <c r="BC14" s="8"/>
      <c r="BD14" s="8"/>
    </row>
    <row r="15" spans="1:56" s="27" customFormat="1" ht="21" customHeight="1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91"/>
      <c r="BB15" s="91"/>
      <c r="BC15" s="8"/>
      <c r="BD15" s="8"/>
    </row>
    <row r="16" spans="1:56" s="27" customFormat="1" ht="24.9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  <c r="BA16" s="91"/>
      <c r="BB16" s="91"/>
      <c r="BC16" s="8"/>
      <c r="BD16" s="8"/>
    </row>
    <row r="17" spans="1:54" s="357" customFormat="1" ht="15" customHeight="1" thickBot="1" x14ac:dyDescent="0.3">
      <c r="A17" s="356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356"/>
      <c r="BB17" s="356"/>
    </row>
    <row r="18" spans="1:54" s="10" customFormat="1" ht="18" customHeight="1" x14ac:dyDescent="0.2">
      <c r="A18" s="116"/>
      <c r="B18" s="1418" t="s">
        <v>281</v>
      </c>
      <c r="C18" s="1418"/>
      <c r="D18" s="1418"/>
      <c r="E18" s="1418"/>
      <c r="F18" s="1418"/>
      <c r="G18" s="1418"/>
      <c r="H18" s="1418"/>
      <c r="I18" s="1418"/>
      <c r="J18" s="1418"/>
      <c r="K18" s="1418"/>
      <c r="L18" s="1418"/>
      <c r="M18" s="1418"/>
      <c r="N18" s="1418"/>
      <c r="O18" s="1418"/>
      <c r="P18" s="1418"/>
      <c r="Q18" s="1418"/>
      <c r="R18" s="1418"/>
      <c r="S18" s="1418"/>
      <c r="T18" s="1418"/>
      <c r="U18" s="1418"/>
      <c r="V18" s="1418"/>
      <c r="W18" s="1418"/>
      <c r="X18" s="1418"/>
      <c r="Y18" s="1419"/>
      <c r="Z18" s="919" t="s">
        <v>119</v>
      </c>
      <c r="AA18" s="920"/>
      <c r="AB18" s="921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89"/>
      <c r="BB18" s="89"/>
    </row>
    <row r="19" spans="1:54" s="10" customFormat="1" ht="18" customHeight="1" x14ac:dyDescent="0.2">
      <c r="A19" s="116"/>
      <c r="B19" s="1418" t="s">
        <v>279</v>
      </c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/>
      <c r="P19" s="1418"/>
      <c r="Q19" s="1418"/>
      <c r="R19" s="1418"/>
      <c r="S19" s="1418"/>
      <c r="T19" s="1418"/>
      <c r="U19" s="1418"/>
      <c r="V19" s="1418"/>
      <c r="W19" s="1418"/>
      <c r="X19" s="1418"/>
      <c r="Y19" s="1419"/>
      <c r="Z19" s="832" t="s">
        <v>122</v>
      </c>
      <c r="AA19" s="833"/>
      <c r="AB19" s="834"/>
      <c r="AC19" s="894"/>
      <c r="AD19" s="894"/>
      <c r="AE19" s="894"/>
      <c r="AF19" s="894"/>
      <c r="AG19" s="894"/>
      <c r="AH19" s="894"/>
      <c r="AI19" s="894"/>
      <c r="AJ19" s="894"/>
      <c r="AK19" s="894"/>
      <c r="AL19" s="894"/>
      <c r="AM19" s="894"/>
      <c r="AN19" s="894"/>
      <c r="AO19" s="894"/>
      <c r="AP19" s="894"/>
      <c r="AQ19" s="894"/>
      <c r="AR19" s="894"/>
      <c r="AS19" s="894"/>
      <c r="AT19" s="894"/>
      <c r="AU19" s="894"/>
      <c r="AV19" s="894"/>
      <c r="AW19" s="894"/>
      <c r="AX19" s="894"/>
      <c r="AY19" s="894"/>
      <c r="AZ19" s="1005"/>
      <c r="BA19" s="89"/>
      <c r="BB19" s="89"/>
    </row>
    <row r="20" spans="1:54" s="11" customFormat="1" ht="18" customHeight="1" x14ac:dyDescent="0.25">
      <c r="A20" s="119"/>
      <c r="B20" s="1470" t="s">
        <v>523</v>
      </c>
      <c r="C20" s="1471"/>
      <c r="D20" s="1471"/>
      <c r="E20" s="1471"/>
      <c r="F20" s="1471"/>
      <c r="G20" s="1471"/>
      <c r="H20" s="1471"/>
      <c r="I20" s="1471"/>
      <c r="J20" s="1471"/>
      <c r="K20" s="1471"/>
      <c r="L20" s="1471"/>
      <c r="M20" s="1471"/>
      <c r="N20" s="1471"/>
      <c r="O20" s="1471"/>
      <c r="P20" s="1471"/>
      <c r="Q20" s="1471"/>
      <c r="R20" s="1471"/>
      <c r="S20" s="1471"/>
      <c r="T20" s="1471"/>
      <c r="U20" s="1471"/>
      <c r="V20" s="1471"/>
      <c r="W20" s="1471"/>
      <c r="X20" s="1471"/>
      <c r="Y20" s="1472"/>
      <c r="Z20" s="832" t="s">
        <v>135</v>
      </c>
      <c r="AA20" s="833"/>
      <c r="AB20" s="834"/>
      <c r="AC20" s="894"/>
      <c r="AD20" s="894"/>
      <c r="AE20" s="894"/>
      <c r="AF20" s="894"/>
      <c r="AG20" s="894"/>
      <c r="AH20" s="894"/>
      <c r="AI20" s="894"/>
      <c r="AJ20" s="894"/>
      <c r="AK20" s="894"/>
      <c r="AL20" s="894"/>
      <c r="AM20" s="894"/>
      <c r="AN20" s="894"/>
      <c r="AO20" s="894"/>
      <c r="AP20" s="894"/>
      <c r="AQ20" s="894"/>
      <c r="AR20" s="894"/>
      <c r="AS20" s="894"/>
      <c r="AT20" s="894"/>
      <c r="AU20" s="894"/>
      <c r="AV20" s="894"/>
      <c r="AW20" s="894"/>
      <c r="AX20" s="894"/>
      <c r="AY20" s="894"/>
      <c r="AZ20" s="1005"/>
      <c r="BA20" s="91"/>
      <c r="BB20" s="91"/>
    </row>
    <row r="21" spans="1:54" s="11" customFormat="1" ht="18" customHeight="1" x14ac:dyDescent="0.25">
      <c r="A21" s="119"/>
      <c r="B21" s="977" t="s">
        <v>282</v>
      </c>
      <c r="C21" s="977"/>
      <c r="D21" s="977"/>
      <c r="E21" s="977"/>
      <c r="F21" s="977"/>
      <c r="G21" s="977"/>
      <c r="H21" s="977"/>
      <c r="I21" s="977"/>
      <c r="J21" s="977"/>
      <c r="K21" s="977"/>
      <c r="L21" s="977"/>
      <c r="M21" s="977"/>
      <c r="N21" s="977"/>
      <c r="O21" s="977"/>
      <c r="P21" s="977"/>
      <c r="Q21" s="977"/>
      <c r="R21" s="977"/>
      <c r="S21" s="977"/>
      <c r="T21" s="977"/>
      <c r="U21" s="977"/>
      <c r="V21" s="977"/>
      <c r="W21" s="977"/>
      <c r="X21" s="977"/>
      <c r="Y21" s="978"/>
      <c r="Z21" s="832" t="s">
        <v>139</v>
      </c>
      <c r="AA21" s="833"/>
      <c r="AB21" s="834"/>
      <c r="AC21" s="894"/>
      <c r="AD21" s="894"/>
      <c r="AE21" s="894"/>
      <c r="AF21" s="894"/>
      <c r="AG21" s="894"/>
      <c r="AH21" s="894"/>
      <c r="AI21" s="894"/>
      <c r="AJ21" s="894"/>
      <c r="AK21" s="894"/>
      <c r="AL21" s="894"/>
      <c r="AM21" s="894"/>
      <c r="AN21" s="894"/>
      <c r="AO21" s="894"/>
      <c r="AP21" s="894"/>
      <c r="AQ21" s="894"/>
      <c r="AR21" s="894"/>
      <c r="AS21" s="894"/>
      <c r="AT21" s="894"/>
      <c r="AU21" s="894"/>
      <c r="AV21" s="894"/>
      <c r="AW21" s="894"/>
      <c r="AX21" s="894"/>
      <c r="AY21" s="894"/>
      <c r="AZ21" s="1005"/>
      <c r="BA21" s="91"/>
      <c r="BB21" s="91"/>
    </row>
    <row r="22" spans="1:54" s="11" customFormat="1" ht="18" customHeight="1" x14ac:dyDescent="0.25">
      <c r="A22" s="119"/>
      <c r="B22" s="977" t="s">
        <v>280</v>
      </c>
      <c r="C22" s="977"/>
      <c r="D22" s="977"/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/>
      <c r="Q22" s="977"/>
      <c r="R22" s="977"/>
      <c r="S22" s="977"/>
      <c r="T22" s="977"/>
      <c r="U22" s="977"/>
      <c r="V22" s="977"/>
      <c r="W22" s="977"/>
      <c r="X22" s="977"/>
      <c r="Y22" s="978"/>
      <c r="Z22" s="832" t="s">
        <v>153</v>
      </c>
      <c r="AA22" s="833"/>
      <c r="AB22" s="834"/>
      <c r="AC22" s="894"/>
      <c r="AD22" s="894"/>
      <c r="AE22" s="894"/>
      <c r="AF22" s="894"/>
      <c r="AG22" s="894"/>
      <c r="AH22" s="894"/>
      <c r="AI22" s="894"/>
      <c r="AJ22" s="894"/>
      <c r="AK22" s="894"/>
      <c r="AL22" s="894"/>
      <c r="AM22" s="894"/>
      <c r="AN22" s="894"/>
      <c r="AO22" s="894"/>
      <c r="AP22" s="894"/>
      <c r="AQ22" s="894"/>
      <c r="AR22" s="894"/>
      <c r="AS22" s="894"/>
      <c r="AT22" s="894"/>
      <c r="AU22" s="894"/>
      <c r="AV22" s="894"/>
      <c r="AW22" s="894"/>
      <c r="AX22" s="894"/>
      <c r="AY22" s="894"/>
      <c r="AZ22" s="1005"/>
      <c r="BA22" s="91"/>
      <c r="BB22" s="91"/>
    </row>
    <row r="23" spans="1:54" s="11" customFormat="1" ht="28.5" customHeight="1" thickBot="1" x14ac:dyDescent="0.3">
      <c r="A23" s="119"/>
      <c r="B23" s="830" t="s">
        <v>714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476" t="s">
        <v>547</v>
      </c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1269"/>
      <c r="AN25" s="1269"/>
      <c r="AO25" s="1269"/>
      <c r="AP25" s="1269"/>
      <c r="AQ25" s="1269"/>
      <c r="AR25" s="1269"/>
      <c r="AS25" s="1269"/>
      <c r="AT25" s="1269"/>
      <c r="AU25" s="1269"/>
      <c r="AV25" s="1269"/>
      <c r="AW25" s="1269"/>
      <c r="AX25" s="1269"/>
      <c r="AY25" s="1269"/>
      <c r="AZ25" s="1269"/>
    </row>
    <row r="26" spans="1:54" s="43" customFormat="1" ht="18" customHeight="1" x14ac:dyDescent="0.2">
      <c r="A26" s="320"/>
      <c r="B26" s="959" t="s">
        <v>820</v>
      </c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959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959"/>
      <c r="AZ26" s="959"/>
      <c r="BA26" s="94"/>
      <c r="BB26" s="94"/>
    </row>
    <row r="27" spans="1:54" s="43" customFormat="1" ht="3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20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897" t="s">
        <v>33</v>
      </c>
      <c r="AA28" s="878"/>
      <c r="AB28" s="879"/>
      <c r="AC28" s="873" t="s">
        <v>99</v>
      </c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  <c r="BA28" s="94"/>
      <c r="BB28" s="94"/>
    </row>
    <row r="29" spans="1:54" s="43" customFormat="1" ht="14.25" x14ac:dyDescent="0.2">
      <c r="A29" s="320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898"/>
      <c r="AA29" s="880"/>
      <c r="AB29" s="881"/>
      <c r="AC29" s="897" t="s">
        <v>271</v>
      </c>
      <c r="AD29" s="878"/>
      <c r="AE29" s="878"/>
      <c r="AF29" s="878"/>
      <c r="AG29" s="878"/>
      <c r="AH29" s="878"/>
      <c r="AI29" s="878"/>
      <c r="AJ29" s="879"/>
      <c r="AK29" s="894" t="s">
        <v>6</v>
      </c>
      <c r="AL29" s="894"/>
      <c r="AM29" s="894"/>
      <c r="AN29" s="894"/>
      <c r="AO29" s="894"/>
      <c r="AP29" s="894"/>
      <c r="AQ29" s="894"/>
      <c r="AR29" s="894"/>
      <c r="AS29" s="878" t="s">
        <v>35</v>
      </c>
      <c r="AT29" s="878"/>
      <c r="AU29" s="878"/>
      <c r="AV29" s="878"/>
      <c r="AW29" s="878"/>
      <c r="AX29" s="878"/>
      <c r="AY29" s="878"/>
      <c r="AZ29" s="878"/>
      <c r="BA29" s="94"/>
      <c r="BB29" s="94"/>
    </row>
    <row r="30" spans="1:54" s="43" customFormat="1" ht="26.25" customHeight="1" x14ac:dyDescent="0.2">
      <c r="A30" s="320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899"/>
      <c r="AA30" s="882"/>
      <c r="AB30" s="883"/>
      <c r="AC30" s="899"/>
      <c r="AD30" s="882"/>
      <c r="AE30" s="882"/>
      <c r="AF30" s="882"/>
      <c r="AG30" s="882"/>
      <c r="AH30" s="882"/>
      <c r="AI30" s="882"/>
      <c r="AJ30" s="883"/>
      <c r="AK30" s="894"/>
      <c r="AL30" s="894"/>
      <c r="AM30" s="894"/>
      <c r="AN30" s="894"/>
      <c r="AO30" s="894"/>
      <c r="AP30" s="894"/>
      <c r="AQ30" s="894"/>
      <c r="AR30" s="894"/>
      <c r="AS30" s="882"/>
      <c r="AT30" s="882"/>
      <c r="AU30" s="882"/>
      <c r="AV30" s="882"/>
      <c r="AW30" s="882"/>
      <c r="AX30" s="882"/>
      <c r="AY30" s="882"/>
      <c r="AZ30" s="882"/>
      <c r="BA30" s="94"/>
      <c r="BB30" s="94"/>
    </row>
    <row r="31" spans="1:54" s="577" customFormat="1" ht="12" thickBot="1" x14ac:dyDescent="0.2">
      <c r="A31" s="603"/>
      <c r="B31" s="886">
        <v>1</v>
      </c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7"/>
      <c r="Z31" s="954" t="s">
        <v>36</v>
      </c>
      <c r="AA31" s="886"/>
      <c r="AB31" s="886"/>
      <c r="AC31" s="954" t="s">
        <v>7</v>
      </c>
      <c r="AD31" s="886"/>
      <c r="AE31" s="886"/>
      <c r="AF31" s="886"/>
      <c r="AG31" s="886"/>
      <c r="AH31" s="886"/>
      <c r="AI31" s="886"/>
      <c r="AJ31" s="887"/>
      <c r="AK31" s="954" t="s">
        <v>8</v>
      </c>
      <c r="AL31" s="886"/>
      <c r="AM31" s="886"/>
      <c r="AN31" s="886"/>
      <c r="AO31" s="886"/>
      <c r="AP31" s="886"/>
      <c r="AQ31" s="886"/>
      <c r="AR31" s="887"/>
      <c r="AS31" s="954" t="s">
        <v>9</v>
      </c>
      <c r="AT31" s="886"/>
      <c r="AU31" s="886"/>
      <c r="AV31" s="886"/>
      <c r="AW31" s="886"/>
      <c r="AX31" s="886"/>
      <c r="AY31" s="886"/>
      <c r="AZ31" s="886"/>
      <c r="BA31" s="603"/>
      <c r="BB31" s="603"/>
    </row>
    <row r="32" spans="1:54" s="43" customFormat="1" ht="18" customHeight="1" x14ac:dyDescent="0.2">
      <c r="A32" s="320"/>
      <c r="B32" s="830"/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1"/>
      <c r="Z32" s="919" t="s">
        <v>119</v>
      </c>
      <c r="AA32" s="920"/>
      <c r="AB32" s="921"/>
      <c r="AC32" s="1477"/>
      <c r="AD32" s="1478"/>
      <c r="AE32" s="1478"/>
      <c r="AF32" s="1478"/>
      <c r="AG32" s="1478"/>
      <c r="AH32" s="1478"/>
      <c r="AI32" s="1478"/>
      <c r="AJ32" s="1479"/>
      <c r="AK32" s="1477"/>
      <c r="AL32" s="1478"/>
      <c r="AM32" s="1478"/>
      <c r="AN32" s="1478"/>
      <c r="AO32" s="1478"/>
      <c r="AP32" s="1478"/>
      <c r="AQ32" s="1478"/>
      <c r="AR32" s="1479"/>
      <c r="AS32" s="1477"/>
      <c r="AT32" s="1478"/>
      <c r="AU32" s="1478"/>
      <c r="AV32" s="1478"/>
      <c r="AW32" s="1478"/>
      <c r="AX32" s="1478"/>
      <c r="AY32" s="1478"/>
      <c r="AZ32" s="1481"/>
      <c r="BA32" s="94"/>
      <c r="BB32" s="94"/>
    </row>
    <row r="33" spans="1:60" s="43" customFormat="1" ht="18" customHeight="1" x14ac:dyDescent="0.2">
      <c r="A33" s="320"/>
      <c r="B33" s="830"/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1"/>
      <c r="Z33" s="832"/>
      <c r="AA33" s="833"/>
      <c r="AB33" s="834"/>
      <c r="AC33" s="950"/>
      <c r="AD33" s="1138"/>
      <c r="AE33" s="1138"/>
      <c r="AF33" s="1138"/>
      <c r="AG33" s="1138"/>
      <c r="AH33" s="1138"/>
      <c r="AI33" s="1138"/>
      <c r="AJ33" s="948"/>
      <c r="AK33" s="950"/>
      <c r="AL33" s="1138"/>
      <c r="AM33" s="1138"/>
      <c r="AN33" s="1138"/>
      <c r="AO33" s="1138"/>
      <c r="AP33" s="1138"/>
      <c r="AQ33" s="1138"/>
      <c r="AR33" s="948"/>
      <c r="AS33" s="950"/>
      <c r="AT33" s="1138"/>
      <c r="AU33" s="1138"/>
      <c r="AV33" s="1138"/>
      <c r="AW33" s="1138"/>
      <c r="AX33" s="1138"/>
      <c r="AY33" s="1138"/>
      <c r="AZ33" s="1480"/>
      <c r="BA33" s="94"/>
      <c r="BB33" s="94"/>
    </row>
    <row r="34" spans="1:60" s="43" customFormat="1" ht="18" customHeight="1" thickBot="1" x14ac:dyDescent="0.25">
      <c r="A34" s="320"/>
      <c r="B34" s="1453" t="s">
        <v>30</v>
      </c>
      <c r="C34" s="1454"/>
      <c r="D34" s="1454"/>
      <c r="E34" s="1454"/>
      <c r="F34" s="1454"/>
      <c r="G34" s="1454"/>
      <c r="H34" s="1454"/>
      <c r="I34" s="1454"/>
      <c r="J34" s="1454"/>
      <c r="K34" s="1454"/>
      <c r="L34" s="1454"/>
      <c r="M34" s="1454"/>
      <c r="N34" s="1454"/>
      <c r="O34" s="1454"/>
      <c r="P34" s="1454"/>
      <c r="Q34" s="1454"/>
      <c r="R34" s="1454"/>
      <c r="S34" s="1454"/>
      <c r="T34" s="1454"/>
      <c r="U34" s="1454"/>
      <c r="V34" s="1454"/>
      <c r="W34" s="1454"/>
      <c r="X34" s="1454"/>
      <c r="Y34" s="1455"/>
      <c r="Z34" s="969" t="s">
        <v>142</v>
      </c>
      <c r="AA34" s="970"/>
      <c r="AB34" s="971"/>
      <c r="AC34" s="972"/>
      <c r="AD34" s="973"/>
      <c r="AE34" s="973"/>
      <c r="AF34" s="973"/>
      <c r="AG34" s="973"/>
      <c r="AH34" s="973"/>
      <c r="AI34" s="973"/>
      <c r="AJ34" s="974"/>
      <c r="AK34" s="972"/>
      <c r="AL34" s="973"/>
      <c r="AM34" s="973"/>
      <c r="AN34" s="973"/>
      <c r="AO34" s="973"/>
      <c r="AP34" s="973"/>
      <c r="AQ34" s="973"/>
      <c r="AR34" s="974"/>
      <c r="AS34" s="972"/>
      <c r="AT34" s="973"/>
      <c r="AU34" s="973"/>
      <c r="AV34" s="973"/>
      <c r="AW34" s="973"/>
      <c r="AX34" s="973"/>
      <c r="AY34" s="973"/>
      <c r="AZ34" s="1164"/>
      <c r="BA34" s="94"/>
      <c r="BB34" s="94"/>
    </row>
    <row r="35" spans="1:60" s="43" customFormat="1" ht="9" customHeight="1" x14ac:dyDescent="0.2">
      <c r="A35" s="320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94"/>
      <c r="BB35" s="94"/>
    </row>
    <row r="36" spans="1:60" s="40" customFormat="1" ht="18" customHeight="1" x14ac:dyDescent="0.25">
      <c r="A36" s="85"/>
      <c r="B36" s="953" t="s">
        <v>821</v>
      </c>
      <c r="C36" s="953"/>
      <c r="D36" s="953"/>
      <c r="E36" s="953"/>
      <c r="F36" s="953"/>
      <c r="G36" s="953"/>
      <c r="H36" s="953"/>
      <c r="I36" s="953"/>
      <c r="J36" s="953"/>
      <c r="K36" s="953"/>
      <c r="L36" s="953"/>
      <c r="M36" s="953"/>
      <c r="N36" s="953"/>
      <c r="O36" s="953"/>
      <c r="P36" s="953"/>
      <c r="Q36" s="953"/>
      <c r="R36" s="953"/>
      <c r="S36" s="953"/>
      <c r="T36" s="953"/>
      <c r="U36" s="953"/>
      <c r="V36" s="953"/>
      <c r="W36" s="953"/>
      <c r="X36" s="953"/>
      <c r="Y36" s="953"/>
      <c r="Z36" s="953"/>
      <c r="AA36" s="953"/>
      <c r="AB36" s="953"/>
      <c r="AC36" s="953"/>
      <c r="AD36" s="953"/>
      <c r="AE36" s="953"/>
      <c r="AF36" s="953"/>
      <c r="AG36" s="953"/>
      <c r="AH36" s="953"/>
      <c r="AI36" s="953"/>
      <c r="AJ36" s="953"/>
      <c r="AK36" s="953"/>
      <c r="AL36" s="953"/>
      <c r="AM36" s="953"/>
      <c r="AN36" s="953"/>
      <c r="AO36" s="953"/>
      <c r="AP36" s="953"/>
      <c r="AQ36" s="953"/>
      <c r="AR36" s="953"/>
      <c r="AS36" s="953"/>
      <c r="AT36" s="953"/>
      <c r="AU36" s="953"/>
      <c r="AV36" s="953"/>
      <c r="AW36" s="953"/>
      <c r="AX36" s="953"/>
      <c r="AY36" s="953"/>
      <c r="AZ36" s="953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78" t="s">
        <v>170</v>
      </c>
      <c r="C38" s="878"/>
      <c r="D38" s="878"/>
      <c r="E38" s="878"/>
      <c r="F38" s="878"/>
      <c r="G38" s="878"/>
      <c r="H38" s="894" t="s">
        <v>3</v>
      </c>
      <c r="I38" s="894"/>
      <c r="J38" s="894" t="s">
        <v>360</v>
      </c>
      <c r="K38" s="894"/>
      <c r="L38" s="894"/>
      <c r="M38" s="894"/>
      <c r="N38" s="878" t="s">
        <v>34</v>
      </c>
      <c r="O38" s="878"/>
      <c r="P38" s="878"/>
      <c r="Q38" s="878"/>
      <c r="R38" s="878"/>
      <c r="S38" s="878"/>
      <c r="T38" s="878"/>
      <c r="U38" s="878"/>
      <c r="V38" s="878"/>
      <c r="W38" s="878"/>
      <c r="X38" s="878"/>
      <c r="Y38" s="878"/>
      <c r="Z38" s="878"/>
      <c r="AA38" s="873" t="s">
        <v>65</v>
      </c>
      <c r="AB38" s="874"/>
      <c r="AC38" s="874"/>
      <c r="AD38" s="874"/>
      <c r="AE38" s="874"/>
      <c r="AF38" s="874"/>
      <c r="AG38" s="874"/>
      <c r="AH38" s="874"/>
      <c r="AI38" s="874"/>
      <c r="AJ38" s="874"/>
      <c r="AK38" s="874"/>
      <c r="AL38" s="874"/>
      <c r="AM38" s="874"/>
      <c r="AN38" s="873" t="s">
        <v>66</v>
      </c>
      <c r="AO38" s="874"/>
      <c r="AP38" s="874"/>
      <c r="AQ38" s="874"/>
      <c r="AR38" s="874"/>
      <c r="AS38" s="874"/>
      <c r="AT38" s="874"/>
      <c r="AU38" s="874"/>
      <c r="AV38" s="874"/>
      <c r="AW38" s="874"/>
      <c r="AX38" s="874"/>
      <c r="AY38" s="874"/>
      <c r="AZ38" s="874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82"/>
      <c r="C39" s="882"/>
      <c r="D39" s="882"/>
      <c r="E39" s="882"/>
      <c r="F39" s="882"/>
      <c r="G39" s="882"/>
      <c r="H39" s="894"/>
      <c r="I39" s="894"/>
      <c r="J39" s="894"/>
      <c r="K39" s="894"/>
      <c r="L39" s="894"/>
      <c r="M39" s="894"/>
      <c r="N39" s="874" t="s">
        <v>210</v>
      </c>
      <c r="O39" s="874"/>
      <c r="P39" s="875"/>
      <c r="Q39" s="873" t="s">
        <v>217</v>
      </c>
      <c r="R39" s="874"/>
      <c r="S39" s="874"/>
      <c r="T39" s="875"/>
      <c r="U39" s="873" t="s">
        <v>721</v>
      </c>
      <c r="V39" s="874"/>
      <c r="W39" s="875"/>
      <c r="X39" s="873" t="s">
        <v>218</v>
      </c>
      <c r="Y39" s="874"/>
      <c r="Z39" s="875"/>
      <c r="AA39" s="874" t="s">
        <v>210</v>
      </c>
      <c r="AB39" s="874"/>
      <c r="AC39" s="875"/>
      <c r="AD39" s="873" t="s">
        <v>217</v>
      </c>
      <c r="AE39" s="874"/>
      <c r="AF39" s="874"/>
      <c r="AG39" s="875"/>
      <c r="AH39" s="873" t="s">
        <v>721</v>
      </c>
      <c r="AI39" s="874"/>
      <c r="AJ39" s="875"/>
      <c r="AK39" s="873" t="s">
        <v>218</v>
      </c>
      <c r="AL39" s="874"/>
      <c r="AM39" s="875"/>
      <c r="AN39" s="874" t="s">
        <v>210</v>
      </c>
      <c r="AO39" s="874"/>
      <c r="AP39" s="875"/>
      <c r="AQ39" s="873" t="s">
        <v>217</v>
      </c>
      <c r="AR39" s="874"/>
      <c r="AS39" s="874"/>
      <c r="AT39" s="875"/>
      <c r="AU39" s="873" t="s">
        <v>721</v>
      </c>
      <c r="AV39" s="874"/>
      <c r="AW39" s="875"/>
      <c r="AX39" s="873" t="s">
        <v>218</v>
      </c>
      <c r="AY39" s="874"/>
      <c r="AZ39" s="874"/>
      <c r="BA39" s="110"/>
      <c r="BB39" s="110"/>
      <c r="BC39" s="29"/>
      <c r="BD39" s="14"/>
      <c r="BE39" s="14"/>
      <c r="BF39" s="14"/>
      <c r="BG39" s="33"/>
      <c r="BH39" s="33"/>
    </row>
    <row r="40" spans="1:60" s="355" customFormat="1" ht="15" customHeight="1" thickBot="1" x14ac:dyDescent="0.25">
      <c r="A40" s="479"/>
      <c r="B40" s="960">
        <v>1</v>
      </c>
      <c r="C40" s="960"/>
      <c r="D40" s="960"/>
      <c r="E40" s="960"/>
      <c r="F40" s="960"/>
      <c r="G40" s="960"/>
      <c r="H40" s="1421">
        <v>2</v>
      </c>
      <c r="I40" s="1421"/>
      <c r="J40" s="1421">
        <v>3</v>
      </c>
      <c r="K40" s="1421"/>
      <c r="L40" s="1421"/>
      <c r="M40" s="1421"/>
      <c r="N40" s="963">
        <v>4</v>
      </c>
      <c r="O40" s="1421"/>
      <c r="P40" s="1421"/>
      <c r="Q40" s="1422">
        <v>5</v>
      </c>
      <c r="R40" s="1422"/>
      <c r="S40" s="1422"/>
      <c r="T40" s="1422"/>
      <c r="U40" s="1422">
        <v>6</v>
      </c>
      <c r="V40" s="1422"/>
      <c r="W40" s="1422"/>
      <c r="X40" s="1422">
        <v>7</v>
      </c>
      <c r="Y40" s="1422"/>
      <c r="Z40" s="1422"/>
      <c r="AA40" s="1422">
        <v>8</v>
      </c>
      <c r="AB40" s="1422"/>
      <c r="AC40" s="1422"/>
      <c r="AD40" s="1422">
        <v>9</v>
      </c>
      <c r="AE40" s="1422"/>
      <c r="AF40" s="1422"/>
      <c r="AG40" s="1422"/>
      <c r="AH40" s="1422">
        <v>10</v>
      </c>
      <c r="AI40" s="1422"/>
      <c r="AJ40" s="1422"/>
      <c r="AK40" s="1422">
        <v>11</v>
      </c>
      <c r="AL40" s="1422"/>
      <c r="AM40" s="1422"/>
      <c r="AN40" s="1422">
        <v>12</v>
      </c>
      <c r="AO40" s="1422"/>
      <c r="AP40" s="1422"/>
      <c r="AQ40" s="1422">
        <v>13</v>
      </c>
      <c r="AR40" s="1422"/>
      <c r="AS40" s="1422"/>
      <c r="AT40" s="1422"/>
      <c r="AU40" s="1422">
        <v>14</v>
      </c>
      <c r="AV40" s="1422"/>
      <c r="AW40" s="1422"/>
      <c r="AX40" s="1422">
        <v>15</v>
      </c>
      <c r="AY40" s="1422"/>
      <c r="AZ40" s="909"/>
      <c r="BA40" s="352"/>
      <c r="BB40" s="352"/>
      <c r="BC40" s="353"/>
      <c r="BD40" s="353"/>
      <c r="BE40" s="353"/>
      <c r="BF40" s="353"/>
      <c r="BG40" s="354"/>
      <c r="BH40" s="354"/>
    </row>
    <row r="41" spans="1:60" s="18" customFormat="1" ht="18" customHeight="1" x14ac:dyDescent="0.25">
      <c r="A41" s="150"/>
      <c r="B41" s="1029"/>
      <c r="C41" s="1029"/>
      <c r="D41" s="1029"/>
      <c r="E41" s="1029"/>
      <c r="F41" s="1029"/>
      <c r="G41" s="1168"/>
      <c r="H41" s="915" t="s">
        <v>119</v>
      </c>
      <c r="I41" s="916"/>
      <c r="J41" s="1044"/>
      <c r="K41" s="1044"/>
      <c r="L41" s="1044"/>
      <c r="M41" s="1044"/>
      <c r="N41" s="1044"/>
      <c r="O41" s="1044"/>
      <c r="P41" s="1044"/>
      <c r="Q41" s="1045"/>
      <c r="R41" s="1045"/>
      <c r="S41" s="1045"/>
      <c r="T41" s="1045"/>
      <c r="U41" s="1045"/>
      <c r="V41" s="1045"/>
      <c r="W41" s="1045"/>
      <c r="X41" s="1045"/>
      <c r="Y41" s="1045"/>
      <c r="Z41" s="1045"/>
      <c r="AA41" s="1045"/>
      <c r="AB41" s="1045"/>
      <c r="AC41" s="1045"/>
      <c r="AD41" s="1045"/>
      <c r="AE41" s="1045"/>
      <c r="AF41" s="1045"/>
      <c r="AG41" s="1045"/>
      <c r="AH41" s="1045"/>
      <c r="AI41" s="1045"/>
      <c r="AJ41" s="1045"/>
      <c r="AK41" s="1045"/>
      <c r="AL41" s="1045"/>
      <c r="AM41" s="1045"/>
      <c r="AN41" s="1045"/>
      <c r="AO41" s="1045"/>
      <c r="AP41" s="1045"/>
      <c r="AQ41" s="1045"/>
      <c r="AR41" s="1045"/>
      <c r="AS41" s="1045"/>
      <c r="AT41" s="1045"/>
      <c r="AU41" s="1045"/>
      <c r="AV41" s="1045"/>
      <c r="AW41" s="1045"/>
      <c r="AX41" s="1045"/>
      <c r="AY41" s="1045"/>
      <c r="AZ41" s="1046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29"/>
      <c r="C42" s="1029"/>
      <c r="D42" s="1029"/>
      <c r="E42" s="1029"/>
      <c r="F42" s="1029"/>
      <c r="G42" s="1168"/>
      <c r="H42" s="907"/>
      <c r="I42" s="908"/>
      <c r="J42" s="1006"/>
      <c r="K42" s="1006"/>
      <c r="L42" s="1006"/>
      <c r="M42" s="1006"/>
      <c r="N42" s="1006"/>
      <c r="O42" s="1006"/>
      <c r="P42" s="1006"/>
      <c r="Q42" s="894"/>
      <c r="R42" s="894"/>
      <c r="S42" s="894"/>
      <c r="T42" s="894"/>
      <c r="U42" s="894"/>
      <c r="V42" s="894"/>
      <c r="W42" s="894"/>
      <c r="X42" s="894"/>
      <c r="Y42" s="894"/>
      <c r="Z42" s="894"/>
      <c r="AA42" s="894"/>
      <c r="AB42" s="894"/>
      <c r="AC42" s="894"/>
      <c r="AD42" s="894"/>
      <c r="AE42" s="894"/>
      <c r="AF42" s="894"/>
      <c r="AG42" s="894"/>
      <c r="AH42" s="894"/>
      <c r="AI42" s="894"/>
      <c r="AJ42" s="894"/>
      <c r="AK42" s="894"/>
      <c r="AL42" s="894"/>
      <c r="AM42" s="894"/>
      <c r="AN42" s="894"/>
      <c r="AO42" s="894"/>
      <c r="AP42" s="894"/>
      <c r="AQ42" s="894"/>
      <c r="AR42" s="894"/>
      <c r="AS42" s="894"/>
      <c r="AT42" s="894"/>
      <c r="AU42" s="894"/>
      <c r="AV42" s="894"/>
      <c r="AW42" s="894"/>
      <c r="AX42" s="894"/>
      <c r="AY42" s="894"/>
      <c r="AZ42" s="1005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901" t="s">
        <v>756</v>
      </c>
      <c r="C43" s="901"/>
      <c r="D43" s="901"/>
      <c r="E43" s="901"/>
      <c r="F43" s="901"/>
      <c r="G43" s="902"/>
      <c r="H43" s="1228" t="s">
        <v>142</v>
      </c>
      <c r="I43" s="1229"/>
      <c r="J43" s="1043" t="s">
        <v>24</v>
      </c>
      <c r="K43" s="1043"/>
      <c r="L43" s="1043"/>
      <c r="M43" s="1043"/>
      <c r="N43" s="1056" t="s">
        <v>24</v>
      </c>
      <c r="O43" s="1056"/>
      <c r="P43" s="1056"/>
      <c r="Q43" s="1043" t="s">
        <v>24</v>
      </c>
      <c r="R43" s="1043"/>
      <c r="S43" s="1043"/>
      <c r="T43" s="1043"/>
      <c r="U43" s="1043" t="s">
        <v>24</v>
      </c>
      <c r="V43" s="1043"/>
      <c r="W43" s="1043"/>
      <c r="X43" s="1043"/>
      <c r="Y43" s="1043"/>
      <c r="Z43" s="1043"/>
      <c r="AA43" s="1043" t="s">
        <v>24</v>
      </c>
      <c r="AB43" s="1043"/>
      <c r="AC43" s="1043"/>
      <c r="AD43" s="1043" t="s">
        <v>24</v>
      </c>
      <c r="AE43" s="1043"/>
      <c r="AF43" s="1043"/>
      <c r="AG43" s="1043"/>
      <c r="AH43" s="1043" t="s">
        <v>24</v>
      </c>
      <c r="AI43" s="1043"/>
      <c r="AJ43" s="1043"/>
      <c r="AK43" s="1043"/>
      <c r="AL43" s="1043"/>
      <c r="AM43" s="1043"/>
      <c r="AN43" s="1043" t="s">
        <v>24</v>
      </c>
      <c r="AO43" s="1043"/>
      <c r="AP43" s="1043"/>
      <c r="AQ43" s="1043" t="s">
        <v>24</v>
      </c>
      <c r="AR43" s="1043"/>
      <c r="AS43" s="1043"/>
      <c r="AT43" s="1043"/>
      <c r="AU43" s="1043" t="s">
        <v>24</v>
      </c>
      <c r="AV43" s="1043"/>
      <c r="AW43" s="1043"/>
      <c r="AX43" s="1002"/>
      <c r="AY43" s="1002"/>
      <c r="AZ43" s="1003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8"/>
      <c r="C44" s="468"/>
      <c r="D44" s="468"/>
      <c r="E44" s="468"/>
      <c r="F44" s="468"/>
      <c r="G44" s="468"/>
      <c r="H44" s="330"/>
      <c r="I44" s="330"/>
      <c r="J44" s="467"/>
      <c r="K44" s="467"/>
      <c r="L44" s="467"/>
      <c r="M44" s="467"/>
      <c r="N44" s="183"/>
      <c r="O44" s="183"/>
      <c r="P44" s="183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58"/>
      <c r="AY44" s="458"/>
      <c r="AZ44" s="458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77" t="s">
        <v>548</v>
      </c>
      <c r="C45" s="877"/>
      <c r="D45" s="877"/>
      <c r="E45" s="877"/>
      <c r="F45" s="877"/>
      <c r="G45" s="877"/>
      <c r="H45" s="877"/>
      <c r="I45" s="877"/>
      <c r="J45" s="877"/>
      <c r="K45" s="877"/>
      <c r="L45" s="877"/>
      <c r="M45" s="877"/>
      <c r="N45" s="877"/>
      <c r="O45" s="877"/>
      <c r="P45" s="877"/>
      <c r="Q45" s="877"/>
      <c r="R45" s="877"/>
      <c r="S45" s="877"/>
      <c r="T45" s="877"/>
      <c r="U45" s="877"/>
      <c r="V45" s="877"/>
      <c r="W45" s="877"/>
      <c r="X45" s="877"/>
      <c r="Y45" s="877"/>
      <c r="Z45" s="877"/>
      <c r="AA45" s="877"/>
      <c r="AB45" s="877"/>
      <c r="AC45" s="877"/>
      <c r="AD45" s="877"/>
      <c r="AE45" s="877"/>
      <c r="AF45" s="877"/>
      <c r="AG45" s="877"/>
      <c r="AH45" s="877"/>
      <c r="AI45" s="877"/>
      <c r="AJ45" s="877"/>
      <c r="AK45" s="877"/>
      <c r="AL45" s="877"/>
      <c r="AM45" s="877"/>
      <c r="AN45" s="877"/>
      <c r="AO45" s="877"/>
      <c r="AP45" s="877"/>
      <c r="AQ45" s="877"/>
      <c r="AR45" s="877"/>
      <c r="AS45" s="877"/>
      <c r="AT45" s="877"/>
      <c r="AU45" s="877"/>
      <c r="AV45" s="877"/>
      <c r="AW45" s="877"/>
      <c r="AX45" s="877"/>
      <c r="AY45" s="877"/>
      <c r="AZ45" s="877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75" t="s">
        <v>2</v>
      </c>
      <c r="C47" s="894"/>
      <c r="D47" s="894"/>
      <c r="E47" s="894"/>
      <c r="F47" s="894"/>
      <c r="G47" s="894"/>
      <c r="H47" s="894"/>
      <c r="I47" s="894"/>
      <c r="J47" s="894"/>
      <c r="K47" s="894"/>
      <c r="L47" s="894"/>
      <c r="M47" s="894"/>
      <c r="N47" s="894"/>
      <c r="O47" s="894"/>
      <c r="P47" s="894"/>
      <c r="Q47" s="894"/>
      <c r="R47" s="894"/>
      <c r="S47" s="894"/>
      <c r="T47" s="894"/>
      <c r="U47" s="894"/>
      <c r="V47" s="894"/>
      <c r="W47" s="897" t="s">
        <v>502</v>
      </c>
      <c r="X47" s="878"/>
      <c r="Y47" s="879"/>
      <c r="Z47" s="878" t="s">
        <v>33</v>
      </c>
      <c r="AA47" s="878"/>
      <c r="AB47" s="879"/>
      <c r="AC47" s="873" t="s">
        <v>99</v>
      </c>
      <c r="AD47" s="874"/>
      <c r="AE47" s="874"/>
      <c r="AF47" s="874"/>
      <c r="AG47" s="874"/>
      <c r="AH47" s="874"/>
      <c r="AI47" s="874"/>
      <c r="AJ47" s="874"/>
      <c r="AK47" s="874"/>
      <c r="AL47" s="874"/>
      <c r="AM47" s="874"/>
      <c r="AN47" s="874"/>
      <c r="AO47" s="874"/>
      <c r="AP47" s="874"/>
      <c r="AQ47" s="874"/>
      <c r="AR47" s="874"/>
      <c r="AS47" s="874"/>
      <c r="AT47" s="874"/>
      <c r="AU47" s="874"/>
      <c r="AV47" s="874"/>
      <c r="AW47" s="874"/>
      <c r="AX47" s="874"/>
      <c r="AY47" s="874"/>
      <c r="AZ47" s="874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75"/>
      <c r="C48" s="894"/>
      <c r="D48" s="894"/>
      <c r="E48" s="894"/>
      <c r="F48" s="894"/>
      <c r="G48" s="894"/>
      <c r="H48" s="894"/>
      <c r="I48" s="894"/>
      <c r="J48" s="894"/>
      <c r="K48" s="894"/>
      <c r="L48" s="894"/>
      <c r="M48" s="894"/>
      <c r="N48" s="894"/>
      <c r="O48" s="894"/>
      <c r="P48" s="894"/>
      <c r="Q48" s="894"/>
      <c r="R48" s="894"/>
      <c r="S48" s="894"/>
      <c r="T48" s="894"/>
      <c r="U48" s="894"/>
      <c r="V48" s="894"/>
      <c r="W48" s="898"/>
      <c r="X48" s="880"/>
      <c r="Y48" s="881"/>
      <c r="Z48" s="880"/>
      <c r="AA48" s="880"/>
      <c r="AB48" s="881"/>
      <c r="AC48" s="897" t="s">
        <v>271</v>
      </c>
      <c r="AD48" s="878"/>
      <c r="AE48" s="878"/>
      <c r="AF48" s="878"/>
      <c r="AG48" s="878"/>
      <c r="AH48" s="878"/>
      <c r="AI48" s="878"/>
      <c r="AJ48" s="879"/>
      <c r="AK48" s="894" t="s">
        <v>6</v>
      </c>
      <c r="AL48" s="894"/>
      <c r="AM48" s="894"/>
      <c r="AN48" s="894"/>
      <c r="AO48" s="894"/>
      <c r="AP48" s="894"/>
      <c r="AQ48" s="894"/>
      <c r="AR48" s="894"/>
      <c r="AS48" s="878" t="s">
        <v>35</v>
      </c>
      <c r="AT48" s="878"/>
      <c r="AU48" s="878"/>
      <c r="AV48" s="878"/>
      <c r="AW48" s="878"/>
      <c r="AX48" s="878"/>
      <c r="AY48" s="878"/>
      <c r="AZ48" s="878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75"/>
      <c r="C49" s="894"/>
      <c r="D49" s="894"/>
      <c r="E49" s="894"/>
      <c r="F49" s="894"/>
      <c r="G49" s="894"/>
      <c r="H49" s="894"/>
      <c r="I49" s="894"/>
      <c r="J49" s="894"/>
      <c r="K49" s="894"/>
      <c r="L49" s="894"/>
      <c r="M49" s="894"/>
      <c r="N49" s="894"/>
      <c r="O49" s="894"/>
      <c r="P49" s="894"/>
      <c r="Q49" s="894"/>
      <c r="R49" s="894"/>
      <c r="S49" s="894"/>
      <c r="T49" s="894"/>
      <c r="U49" s="894"/>
      <c r="V49" s="894"/>
      <c r="W49" s="899"/>
      <c r="X49" s="882"/>
      <c r="Y49" s="883"/>
      <c r="Z49" s="882"/>
      <c r="AA49" s="882"/>
      <c r="AB49" s="883"/>
      <c r="AC49" s="899"/>
      <c r="AD49" s="882"/>
      <c r="AE49" s="882"/>
      <c r="AF49" s="882"/>
      <c r="AG49" s="882"/>
      <c r="AH49" s="882"/>
      <c r="AI49" s="882"/>
      <c r="AJ49" s="883"/>
      <c r="AK49" s="894"/>
      <c r="AL49" s="894"/>
      <c r="AM49" s="894"/>
      <c r="AN49" s="894"/>
      <c r="AO49" s="894"/>
      <c r="AP49" s="894"/>
      <c r="AQ49" s="894"/>
      <c r="AR49" s="894"/>
      <c r="AS49" s="882"/>
      <c r="AT49" s="882"/>
      <c r="AU49" s="882"/>
      <c r="AV49" s="882"/>
      <c r="AW49" s="882"/>
      <c r="AX49" s="882"/>
      <c r="AY49" s="882"/>
      <c r="AZ49" s="882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85">
        <v>1</v>
      </c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54" t="s">
        <v>36</v>
      </c>
      <c r="X50" s="886"/>
      <c r="Y50" s="887"/>
      <c r="Z50" s="886" t="s">
        <v>7</v>
      </c>
      <c r="AA50" s="886"/>
      <c r="AB50" s="887"/>
      <c r="AC50" s="954" t="s">
        <v>8</v>
      </c>
      <c r="AD50" s="886"/>
      <c r="AE50" s="886"/>
      <c r="AF50" s="886"/>
      <c r="AG50" s="886"/>
      <c r="AH50" s="886"/>
      <c r="AI50" s="886"/>
      <c r="AJ50" s="887"/>
      <c r="AK50" s="954" t="s">
        <v>9</v>
      </c>
      <c r="AL50" s="886"/>
      <c r="AM50" s="886"/>
      <c r="AN50" s="886"/>
      <c r="AO50" s="886"/>
      <c r="AP50" s="886"/>
      <c r="AQ50" s="886"/>
      <c r="AR50" s="887"/>
      <c r="AS50" s="954" t="s">
        <v>10</v>
      </c>
      <c r="AT50" s="886"/>
      <c r="AU50" s="886"/>
      <c r="AV50" s="886"/>
      <c r="AW50" s="886"/>
      <c r="AX50" s="886"/>
      <c r="AY50" s="886"/>
      <c r="AZ50" s="886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48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50"/>
      <c r="W51" s="867"/>
      <c r="X51" s="868"/>
      <c r="Y51" s="868"/>
      <c r="Z51" s="951" t="s">
        <v>21</v>
      </c>
      <c r="AA51" s="868"/>
      <c r="AB51" s="952"/>
      <c r="AC51" s="869"/>
      <c r="AD51" s="870"/>
      <c r="AE51" s="870"/>
      <c r="AF51" s="870"/>
      <c r="AG51" s="870"/>
      <c r="AH51" s="870"/>
      <c r="AI51" s="870"/>
      <c r="AJ51" s="871"/>
      <c r="AK51" s="869"/>
      <c r="AL51" s="870"/>
      <c r="AM51" s="870"/>
      <c r="AN51" s="870"/>
      <c r="AO51" s="870"/>
      <c r="AP51" s="870"/>
      <c r="AQ51" s="870"/>
      <c r="AR51" s="871"/>
      <c r="AS51" s="869"/>
      <c r="AT51" s="870"/>
      <c r="AU51" s="870"/>
      <c r="AV51" s="870"/>
      <c r="AW51" s="870"/>
      <c r="AX51" s="870"/>
      <c r="AY51" s="870"/>
      <c r="AZ51" s="872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75"/>
      <c r="C52" s="894"/>
      <c r="D52" s="894"/>
      <c r="E52" s="894"/>
      <c r="F52" s="894"/>
      <c r="G52" s="894"/>
      <c r="H52" s="894"/>
      <c r="I52" s="894"/>
      <c r="J52" s="894"/>
      <c r="K52" s="894"/>
      <c r="L52" s="894"/>
      <c r="M52" s="894"/>
      <c r="N52" s="894"/>
      <c r="O52" s="894"/>
      <c r="P52" s="894"/>
      <c r="Q52" s="894"/>
      <c r="R52" s="894"/>
      <c r="S52" s="894"/>
      <c r="T52" s="894"/>
      <c r="U52" s="894"/>
      <c r="V52" s="873"/>
      <c r="W52" s="895"/>
      <c r="X52" s="874"/>
      <c r="Y52" s="874"/>
      <c r="Z52" s="896" t="s">
        <v>22</v>
      </c>
      <c r="AA52" s="856"/>
      <c r="AB52" s="857"/>
      <c r="AC52" s="873"/>
      <c r="AD52" s="874"/>
      <c r="AE52" s="874"/>
      <c r="AF52" s="874"/>
      <c r="AG52" s="874"/>
      <c r="AH52" s="874"/>
      <c r="AI52" s="874"/>
      <c r="AJ52" s="875"/>
      <c r="AK52" s="873"/>
      <c r="AL52" s="874"/>
      <c r="AM52" s="874"/>
      <c r="AN52" s="874"/>
      <c r="AO52" s="874"/>
      <c r="AP52" s="874"/>
      <c r="AQ52" s="874"/>
      <c r="AR52" s="875"/>
      <c r="AS52" s="873"/>
      <c r="AT52" s="874"/>
      <c r="AU52" s="874"/>
      <c r="AV52" s="874"/>
      <c r="AW52" s="874"/>
      <c r="AX52" s="874"/>
      <c r="AY52" s="874"/>
      <c r="AZ52" s="876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48"/>
      <c r="C53" s="949"/>
      <c r="D53" s="949"/>
      <c r="E53" s="949"/>
      <c r="F53" s="949"/>
      <c r="G53" s="949"/>
      <c r="H53" s="949"/>
      <c r="I53" s="949"/>
      <c r="J53" s="949"/>
      <c r="K53" s="949"/>
      <c r="L53" s="949"/>
      <c r="M53" s="949"/>
      <c r="N53" s="949"/>
      <c r="O53" s="949"/>
      <c r="P53" s="949"/>
      <c r="Q53" s="949"/>
      <c r="R53" s="949"/>
      <c r="S53" s="949"/>
      <c r="T53" s="949"/>
      <c r="U53" s="949"/>
      <c r="V53" s="950"/>
      <c r="W53" s="955"/>
      <c r="X53" s="956"/>
      <c r="Y53" s="956"/>
      <c r="Z53" s="957"/>
      <c r="AA53" s="859"/>
      <c r="AB53" s="860"/>
      <c r="AC53" s="861"/>
      <c r="AD53" s="862"/>
      <c r="AE53" s="862"/>
      <c r="AF53" s="862"/>
      <c r="AG53" s="862"/>
      <c r="AH53" s="862"/>
      <c r="AI53" s="862"/>
      <c r="AJ53" s="863"/>
      <c r="AK53" s="861"/>
      <c r="AL53" s="862"/>
      <c r="AM53" s="862"/>
      <c r="AN53" s="862"/>
      <c r="AO53" s="862"/>
      <c r="AP53" s="862"/>
      <c r="AQ53" s="862"/>
      <c r="AR53" s="863"/>
      <c r="AS53" s="861"/>
      <c r="AT53" s="862"/>
      <c r="AU53" s="862"/>
      <c r="AV53" s="862"/>
      <c r="AW53" s="862"/>
      <c r="AX53" s="862"/>
      <c r="AY53" s="862"/>
      <c r="AZ53" s="864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82" t="s">
        <v>645</v>
      </c>
      <c r="C54" s="1483"/>
      <c r="D54" s="1483"/>
      <c r="E54" s="1483"/>
      <c r="F54" s="1483"/>
      <c r="G54" s="1483"/>
      <c r="H54" s="1483"/>
      <c r="I54" s="1483"/>
      <c r="J54" s="1483"/>
      <c r="K54" s="1483"/>
      <c r="L54" s="1483"/>
      <c r="M54" s="1483"/>
      <c r="N54" s="1483"/>
      <c r="O54" s="1483"/>
      <c r="P54" s="1483"/>
      <c r="Q54" s="1483"/>
      <c r="R54" s="1483"/>
      <c r="S54" s="1483"/>
      <c r="T54" s="1483"/>
      <c r="U54" s="1483"/>
      <c r="V54" s="1483"/>
      <c r="W54" s="1484"/>
      <c r="X54" s="1484"/>
      <c r="Y54" s="1484"/>
      <c r="Z54" s="1484"/>
      <c r="AA54" s="1484"/>
      <c r="AB54" s="1484"/>
      <c r="AC54" s="1484"/>
      <c r="AD54" s="1484"/>
      <c r="AE54" s="1484"/>
      <c r="AF54" s="1484"/>
      <c r="AG54" s="1484"/>
      <c r="AH54" s="1484"/>
      <c r="AI54" s="1484"/>
      <c r="AJ54" s="1484"/>
      <c r="AK54" s="1484"/>
      <c r="AL54" s="1484"/>
      <c r="AM54" s="1484"/>
      <c r="AN54" s="1484"/>
      <c r="AO54" s="1484"/>
      <c r="AP54" s="1484"/>
      <c r="AQ54" s="1484"/>
      <c r="AR54" s="1484"/>
      <c r="AS54" s="1484"/>
      <c r="AT54" s="1484"/>
      <c r="AU54" s="1484"/>
      <c r="AV54" s="1484"/>
      <c r="AW54" s="1484"/>
      <c r="AX54" s="1484"/>
      <c r="AY54" s="1484"/>
      <c r="AZ54" s="1484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77" t="s">
        <v>549</v>
      </c>
      <c r="C55" s="877"/>
      <c r="D55" s="877"/>
      <c r="E55" s="877"/>
      <c r="F55" s="877"/>
      <c r="G55" s="877"/>
      <c r="H55" s="877"/>
      <c r="I55" s="877"/>
      <c r="J55" s="877"/>
      <c r="K55" s="877"/>
      <c r="L55" s="877"/>
      <c r="M55" s="877"/>
      <c r="N55" s="877"/>
      <c r="O55" s="877"/>
      <c r="P55" s="877"/>
      <c r="Q55" s="877"/>
      <c r="R55" s="877"/>
      <c r="S55" s="877"/>
      <c r="T55" s="877"/>
      <c r="U55" s="877"/>
      <c r="V55" s="877"/>
      <c r="W55" s="877"/>
      <c r="X55" s="877"/>
      <c r="Y55" s="877"/>
      <c r="Z55" s="877"/>
      <c r="AA55" s="877"/>
      <c r="AB55" s="877"/>
      <c r="AC55" s="877"/>
      <c r="AD55" s="877"/>
      <c r="AE55" s="877"/>
      <c r="AF55" s="877"/>
      <c r="AG55" s="877"/>
      <c r="AH55" s="877"/>
      <c r="AI55" s="877"/>
      <c r="AJ55" s="877"/>
      <c r="AK55" s="877"/>
      <c r="AL55" s="877"/>
      <c r="AM55" s="877"/>
      <c r="AN55" s="877"/>
      <c r="AO55" s="877"/>
      <c r="AP55" s="877"/>
      <c r="AQ55" s="877"/>
      <c r="AR55" s="877"/>
      <c r="AS55" s="877"/>
      <c r="AT55" s="877"/>
      <c r="AU55" s="877"/>
      <c r="AV55" s="877"/>
      <c r="AW55" s="877"/>
      <c r="AX55" s="877"/>
      <c r="AY55" s="877"/>
      <c r="AZ55" s="877"/>
      <c r="BA55" s="99"/>
      <c r="BB55" s="91"/>
    </row>
    <row r="56" spans="1:60" x14ac:dyDescent="0.25">
      <c r="A56" s="47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</row>
    <row r="57" spans="1:60" x14ac:dyDescent="0.25">
      <c r="A57" s="47"/>
      <c r="B57" s="878" t="s">
        <v>2</v>
      </c>
      <c r="C57" s="878"/>
      <c r="D57" s="878"/>
      <c r="E57" s="878"/>
      <c r="F57" s="878"/>
      <c r="G57" s="878"/>
      <c r="H57" s="878"/>
      <c r="I57" s="878"/>
      <c r="J57" s="878"/>
      <c r="K57" s="878"/>
      <c r="L57" s="878"/>
      <c r="M57" s="878"/>
      <c r="N57" s="878"/>
      <c r="O57" s="878"/>
      <c r="P57" s="878"/>
      <c r="Q57" s="878"/>
      <c r="R57" s="878"/>
      <c r="S57" s="878"/>
      <c r="T57" s="878"/>
      <c r="U57" s="878"/>
      <c r="V57" s="878"/>
      <c r="W57" s="878"/>
      <c r="X57" s="878"/>
      <c r="Y57" s="879"/>
      <c r="Z57" s="878" t="s">
        <v>33</v>
      </c>
      <c r="AA57" s="878"/>
      <c r="AB57" s="879"/>
      <c r="AC57" s="873" t="s">
        <v>99</v>
      </c>
      <c r="AD57" s="874"/>
      <c r="AE57" s="874"/>
      <c r="AF57" s="874"/>
      <c r="AG57" s="874"/>
      <c r="AH57" s="874"/>
      <c r="AI57" s="874"/>
      <c r="AJ57" s="874"/>
      <c r="AK57" s="874"/>
      <c r="AL57" s="874"/>
      <c r="AM57" s="874"/>
      <c r="AN57" s="874"/>
      <c r="AO57" s="874"/>
      <c r="AP57" s="874"/>
      <c r="AQ57" s="874"/>
      <c r="AR57" s="874"/>
      <c r="AS57" s="874"/>
      <c r="AT57" s="874"/>
      <c r="AU57" s="874"/>
      <c r="AV57" s="874"/>
      <c r="AW57" s="874"/>
      <c r="AX57" s="874"/>
      <c r="AY57" s="874"/>
      <c r="AZ57" s="874"/>
    </row>
    <row r="58" spans="1:60" ht="18.75" customHeight="1" x14ac:dyDescent="0.25">
      <c r="A58" s="47"/>
      <c r="B58" s="880"/>
      <c r="C58" s="880"/>
      <c r="D58" s="880"/>
      <c r="E58" s="880"/>
      <c r="F58" s="880"/>
      <c r="G58" s="880"/>
      <c r="H58" s="880"/>
      <c r="I58" s="880"/>
      <c r="J58" s="880"/>
      <c r="K58" s="880"/>
      <c r="L58" s="880"/>
      <c r="M58" s="880"/>
      <c r="N58" s="880"/>
      <c r="O58" s="880"/>
      <c r="P58" s="880"/>
      <c r="Q58" s="880"/>
      <c r="R58" s="880"/>
      <c r="S58" s="880"/>
      <c r="T58" s="880"/>
      <c r="U58" s="880"/>
      <c r="V58" s="880"/>
      <c r="W58" s="880"/>
      <c r="X58" s="880"/>
      <c r="Y58" s="881"/>
      <c r="Z58" s="880"/>
      <c r="AA58" s="880"/>
      <c r="AB58" s="881"/>
      <c r="AC58" s="897" t="s">
        <v>271</v>
      </c>
      <c r="AD58" s="878"/>
      <c r="AE58" s="878"/>
      <c r="AF58" s="878"/>
      <c r="AG58" s="878"/>
      <c r="AH58" s="878"/>
      <c r="AI58" s="878"/>
      <c r="AJ58" s="879"/>
      <c r="AK58" s="894" t="s">
        <v>6</v>
      </c>
      <c r="AL58" s="894"/>
      <c r="AM58" s="894"/>
      <c r="AN58" s="894"/>
      <c r="AO58" s="894"/>
      <c r="AP58" s="894"/>
      <c r="AQ58" s="894"/>
      <c r="AR58" s="894"/>
      <c r="AS58" s="878" t="s">
        <v>35</v>
      </c>
      <c r="AT58" s="878"/>
      <c r="AU58" s="878"/>
      <c r="AV58" s="878"/>
      <c r="AW58" s="878"/>
      <c r="AX58" s="878"/>
      <c r="AY58" s="878"/>
      <c r="AZ58" s="878"/>
    </row>
    <row r="59" spans="1:60" ht="18.75" customHeight="1" x14ac:dyDescent="0.25">
      <c r="A59" s="47"/>
      <c r="B59" s="882"/>
      <c r="C59" s="882"/>
      <c r="D59" s="882"/>
      <c r="E59" s="882"/>
      <c r="F59" s="882"/>
      <c r="G59" s="882"/>
      <c r="H59" s="882"/>
      <c r="I59" s="882"/>
      <c r="J59" s="882"/>
      <c r="K59" s="882"/>
      <c r="L59" s="882"/>
      <c r="M59" s="882"/>
      <c r="N59" s="882"/>
      <c r="O59" s="882"/>
      <c r="P59" s="882"/>
      <c r="Q59" s="882"/>
      <c r="R59" s="882"/>
      <c r="S59" s="882"/>
      <c r="T59" s="882"/>
      <c r="U59" s="882"/>
      <c r="V59" s="882"/>
      <c r="W59" s="882"/>
      <c r="X59" s="882"/>
      <c r="Y59" s="883"/>
      <c r="Z59" s="882"/>
      <c r="AA59" s="882"/>
      <c r="AB59" s="883"/>
      <c r="AC59" s="899"/>
      <c r="AD59" s="882"/>
      <c r="AE59" s="882"/>
      <c r="AF59" s="882"/>
      <c r="AG59" s="882"/>
      <c r="AH59" s="882"/>
      <c r="AI59" s="882"/>
      <c r="AJ59" s="883"/>
      <c r="AK59" s="894"/>
      <c r="AL59" s="894"/>
      <c r="AM59" s="894"/>
      <c r="AN59" s="894"/>
      <c r="AO59" s="894"/>
      <c r="AP59" s="894"/>
      <c r="AQ59" s="894"/>
      <c r="AR59" s="894"/>
      <c r="AS59" s="882"/>
      <c r="AT59" s="882"/>
      <c r="AU59" s="882"/>
      <c r="AV59" s="882"/>
      <c r="AW59" s="882"/>
      <c r="AX59" s="882"/>
      <c r="AY59" s="882"/>
      <c r="AZ59" s="882"/>
    </row>
    <row r="60" spans="1:60" ht="15.75" thickBot="1" x14ac:dyDescent="0.3">
      <c r="A60" s="47"/>
      <c r="B60" s="1138">
        <v>1</v>
      </c>
      <c r="C60" s="1138"/>
      <c r="D60" s="1138"/>
      <c r="E60" s="1138"/>
      <c r="F60" s="1138"/>
      <c r="G60" s="1138"/>
      <c r="H60" s="1138"/>
      <c r="I60" s="1138"/>
      <c r="J60" s="1138"/>
      <c r="K60" s="1138"/>
      <c r="L60" s="1138"/>
      <c r="M60" s="1138"/>
      <c r="N60" s="1138"/>
      <c r="O60" s="1138"/>
      <c r="P60" s="1138"/>
      <c r="Q60" s="1138"/>
      <c r="R60" s="1138"/>
      <c r="S60" s="1138"/>
      <c r="T60" s="1138"/>
      <c r="U60" s="1138"/>
      <c r="V60" s="1138"/>
      <c r="W60" s="1138"/>
      <c r="X60" s="1138"/>
      <c r="Y60" s="948"/>
      <c r="Z60" s="945" t="s">
        <v>7</v>
      </c>
      <c r="AA60" s="945"/>
      <c r="AB60" s="946"/>
      <c r="AC60" s="1174" t="s">
        <v>8</v>
      </c>
      <c r="AD60" s="956"/>
      <c r="AE60" s="956"/>
      <c r="AF60" s="956"/>
      <c r="AG60" s="956"/>
      <c r="AH60" s="956"/>
      <c r="AI60" s="956"/>
      <c r="AJ60" s="1175"/>
      <c r="AK60" s="1174" t="s">
        <v>9</v>
      </c>
      <c r="AL60" s="956"/>
      <c r="AM60" s="956"/>
      <c r="AN60" s="956"/>
      <c r="AO60" s="956"/>
      <c r="AP60" s="956"/>
      <c r="AQ60" s="956"/>
      <c r="AR60" s="1175"/>
      <c r="AS60" s="1174" t="s">
        <v>10</v>
      </c>
      <c r="AT60" s="956"/>
      <c r="AU60" s="956"/>
      <c r="AV60" s="956"/>
      <c r="AW60" s="956"/>
      <c r="AX60" s="956"/>
      <c r="AY60" s="956"/>
      <c r="AZ60" s="956"/>
    </row>
    <row r="61" spans="1:60" ht="27.75" customHeight="1" x14ac:dyDescent="0.25">
      <c r="A61" s="47"/>
      <c r="B61" s="865" t="s">
        <v>771</v>
      </c>
      <c r="C61" s="865"/>
      <c r="D61" s="865"/>
      <c r="E61" s="865"/>
      <c r="F61" s="865"/>
      <c r="G61" s="865"/>
      <c r="H61" s="865"/>
      <c r="I61" s="865"/>
      <c r="J61" s="865"/>
      <c r="K61" s="865"/>
      <c r="L61" s="865"/>
      <c r="M61" s="865"/>
      <c r="N61" s="865"/>
      <c r="O61" s="865"/>
      <c r="P61" s="865"/>
      <c r="Q61" s="865"/>
      <c r="R61" s="865"/>
      <c r="S61" s="865"/>
      <c r="T61" s="865"/>
      <c r="U61" s="865"/>
      <c r="V61" s="865"/>
      <c r="W61" s="865"/>
      <c r="X61" s="865"/>
      <c r="Y61" s="866"/>
      <c r="Z61" s="867" t="s">
        <v>21</v>
      </c>
      <c r="AA61" s="868"/>
      <c r="AB61" s="868"/>
      <c r="AC61" s="869"/>
      <c r="AD61" s="870"/>
      <c r="AE61" s="870"/>
      <c r="AF61" s="870"/>
      <c r="AG61" s="870"/>
      <c r="AH61" s="870"/>
      <c r="AI61" s="870"/>
      <c r="AJ61" s="871"/>
      <c r="AK61" s="869"/>
      <c r="AL61" s="870"/>
      <c r="AM61" s="870"/>
      <c r="AN61" s="870"/>
      <c r="AO61" s="870"/>
      <c r="AP61" s="870"/>
      <c r="AQ61" s="870"/>
      <c r="AR61" s="871"/>
      <c r="AS61" s="869"/>
      <c r="AT61" s="870"/>
      <c r="AU61" s="870"/>
      <c r="AV61" s="870"/>
      <c r="AW61" s="870"/>
      <c r="AX61" s="870"/>
      <c r="AY61" s="870"/>
      <c r="AZ61" s="872"/>
    </row>
    <row r="62" spans="1:60" ht="15" customHeight="1" x14ac:dyDescent="0.25">
      <c r="A62" s="47"/>
      <c r="B62" s="853" t="s">
        <v>765</v>
      </c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853"/>
      <c r="T62" s="853"/>
      <c r="U62" s="853"/>
      <c r="V62" s="853"/>
      <c r="W62" s="853"/>
      <c r="X62" s="853"/>
      <c r="Y62" s="854"/>
      <c r="Z62" s="855" t="s">
        <v>22</v>
      </c>
      <c r="AA62" s="856"/>
      <c r="AB62" s="857"/>
      <c r="AC62" s="873"/>
      <c r="AD62" s="874"/>
      <c r="AE62" s="874"/>
      <c r="AF62" s="874"/>
      <c r="AG62" s="874"/>
      <c r="AH62" s="874"/>
      <c r="AI62" s="874"/>
      <c r="AJ62" s="875"/>
      <c r="AK62" s="873"/>
      <c r="AL62" s="874"/>
      <c r="AM62" s="874"/>
      <c r="AN62" s="874"/>
      <c r="AO62" s="874"/>
      <c r="AP62" s="874"/>
      <c r="AQ62" s="874"/>
      <c r="AR62" s="875"/>
      <c r="AS62" s="873"/>
      <c r="AT62" s="874"/>
      <c r="AU62" s="874"/>
      <c r="AV62" s="874"/>
      <c r="AW62" s="874"/>
      <c r="AX62" s="874"/>
      <c r="AY62" s="874"/>
      <c r="AZ62" s="876"/>
    </row>
    <row r="63" spans="1:60" ht="15" customHeight="1" x14ac:dyDescent="0.25">
      <c r="A63" s="47"/>
      <c r="B63" s="853" t="s">
        <v>766</v>
      </c>
      <c r="C63" s="853"/>
      <c r="D63" s="853"/>
      <c r="E63" s="853"/>
      <c r="F63" s="853"/>
      <c r="G63" s="853"/>
      <c r="H63" s="853"/>
      <c r="I63" s="853"/>
      <c r="J63" s="853"/>
      <c r="K63" s="853"/>
      <c r="L63" s="853"/>
      <c r="M63" s="853"/>
      <c r="N63" s="853"/>
      <c r="O63" s="853"/>
      <c r="P63" s="853"/>
      <c r="Q63" s="853"/>
      <c r="R63" s="853"/>
      <c r="S63" s="853"/>
      <c r="T63" s="853"/>
      <c r="U63" s="853"/>
      <c r="V63" s="853"/>
      <c r="W63" s="853"/>
      <c r="X63" s="853"/>
      <c r="Y63" s="854"/>
      <c r="Z63" s="855" t="s">
        <v>23</v>
      </c>
      <c r="AA63" s="856"/>
      <c r="AB63" s="857"/>
      <c r="AC63" s="665"/>
      <c r="AD63" s="661"/>
      <c r="AE63" s="661"/>
      <c r="AF63" s="661"/>
      <c r="AG63" s="661"/>
      <c r="AH63" s="661"/>
      <c r="AI63" s="661"/>
      <c r="AJ63" s="662"/>
      <c r="AK63" s="665"/>
      <c r="AL63" s="661"/>
      <c r="AM63" s="661"/>
      <c r="AN63" s="661"/>
      <c r="AO63" s="661"/>
      <c r="AP63" s="661"/>
      <c r="AQ63" s="661"/>
      <c r="AR63" s="662"/>
      <c r="AS63" s="665"/>
      <c r="AT63" s="661"/>
      <c r="AU63" s="661"/>
      <c r="AV63" s="661"/>
      <c r="AW63" s="661"/>
      <c r="AX63" s="661"/>
      <c r="AY63" s="661"/>
      <c r="AZ63" s="667"/>
    </row>
    <row r="64" spans="1:60" ht="15" customHeight="1" x14ac:dyDescent="0.25">
      <c r="A64" s="47"/>
      <c r="B64" s="853" t="s">
        <v>767</v>
      </c>
      <c r="C64" s="853"/>
      <c r="D64" s="853"/>
      <c r="E64" s="853"/>
      <c r="F64" s="853"/>
      <c r="G64" s="853"/>
      <c r="H64" s="853"/>
      <c r="I64" s="853"/>
      <c r="J64" s="853"/>
      <c r="K64" s="853"/>
      <c r="L64" s="853"/>
      <c r="M64" s="853"/>
      <c r="N64" s="853"/>
      <c r="O64" s="853"/>
      <c r="P64" s="853"/>
      <c r="Q64" s="853"/>
      <c r="R64" s="853"/>
      <c r="S64" s="853"/>
      <c r="T64" s="853"/>
      <c r="U64" s="853"/>
      <c r="V64" s="853"/>
      <c r="W64" s="853"/>
      <c r="X64" s="853"/>
      <c r="Y64" s="854"/>
      <c r="Z64" s="832" t="s">
        <v>460</v>
      </c>
      <c r="AA64" s="833"/>
      <c r="AB64" s="834"/>
      <c r="AC64" s="665"/>
      <c r="AD64" s="661"/>
      <c r="AE64" s="661"/>
      <c r="AF64" s="661"/>
      <c r="AG64" s="661"/>
      <c r="AH64" s="661"/>
      <c r="AI64" s="661"/>
      <c r="AJ64" s="662"/>
      <c r="AK64" s="665"/>
      <c r="AL64" s="661"/>
      <c r="AM64" s="661"/>
      <c r="AN64" s="661"/>
      <c r="AO64" s="661"/>
      <c r="AP64" s="661"/>
      <c r="AQ64" s="661"/>
      <c r="AR64" s="662"/>
      <c r="AS64" s="665"/>
      <c r="AT64" s="661"/>
      <c r="AU64" s="661"/>
      <c r="AV64" s="661"/>
      <c r="AW64" s="661"/>
      <c r="AX64" s="661"/>
      <c r="AY64" s="661"/>
      <c r="AZ64" s="667"/>
    </row>
    <row r="65" spans="1:52" ht="15.75" customHeight="1" thickBot="1" x14ac:dyDescent="0.3">
      <c r="A65" s="47"/>
      <c r="B65" s="853" t="s">
        <v>768</v>
      </c>
      <c r="C65" s="853"/>
      <c r="D65" s="853"/>
      <c r="E65" s="853"/>
      <c r="F65" s="853"/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3"/>
      <c r="V65" s="853"/>
      <c r="W65" s="853"/>
      <c r="X65" s="853"/>
      <c r="Y65" s="854"/>
      <c r="Z65" s="858" t="s">
        <v>461</v>
      </c>
      <c r="AA65" s="859"/>
      <c r="AB65" s="860"/>
      <c r="AC65" s="861"/>
      <c r="AD65" s="862"/>
      <c r="AE65" s="862"/>
      <c r="AF65" s="862"/>
      <c r="AG65" s="862"/>
      <c r="AH65" s="862"/>
      <c r="AI65" s="862"/>
      <c r="AJ65" s="863"/>
      <c r="AK65" s="861"/>
      <c r="AL65" s="862"/>
      <c r="AM65" s="862"/>
      <c r="AN65" s="862"/>
      <c r="AO65" s="862"/>
      <c r="AP65" s="862"/>
      <c r="AQ65" s="862"/>
      <c r="AR65" s="863"/>
      <c r="AS65" s="861"/>
      <c r="AT65" s="862"/>
      <c r="AU65" s="862"/>
      <c r="AV65" s="862"/>
      <c r="AW65" s="862"/>
      <c r="AX65" s="862"/>
      <c r="AY65" s="862"/>
      <c r="AZ65" s="864"/>
    </row>
    <row r="66" spans="1:52" ht="6" customHeight="1" x14ac:dyDescent="0.25">
      <c r="A66" s="47"/>
      <c r="B66" s="824"/>
      <c r="C66" s="835"/>
      <c r="D66" s="835"/>
      <c r="E66" s="835"/>
      <c r="F66" s="835"/>
      <c r="G66" s="835"/>
      <c r="H66" s="835"/>
      <c r="I66" s="835"/>
      <c r="J66" s="835"/>
      <c r="K66" s="835"/>
      <c r="L66" s="835"/>
      <c r="M66" s="835"/>
      <c r="N66" s="835"/>
      <c r="O66" s="835"/>
      <c r="P66" s="835"/>
      <c r="Q66" s="835"/>
      <c r="R66" s="835"/>
      <c r="S66" s="835"/>
      <c r="T66" s="835"/>
      <c r="U66" s="835"/>
      <c r="V66" s="835"/>
      <c r="W66" s="835"/>
      <c r="X66" s="835"/>
      <c r="Y66" s="835"/>
      <c r="Z66" s="835"/>
      <c r="AA66" s="835"/>
      <c r="AB66" s="835"/>
      <c r="AC66" s="835"/>
      <c r="AD66" s="835"/>
      <c r="AE66" s="835"/>
      <c r="AF66" s="835"/>
      <c r="AG66" s="835"/>
      <c r="AH66" s="835"/>
      <c r="AI66" s="835"/>
      <c r="AJ66" s="835"/>
      <c r="AK66" s="835"/>
      <c r="AL66" s="835"/>
      <c r="AM66" s="835"/>
      <c r="AN66" s="835"/>
      <c r="AO66" s="835"/>
      <c r="AP66" s="835"/>
      <c r="AQ66" s="835"/>
      <c r="AR66" s="835"/>
      <c r="AS66" s="835"/>
      <c r="AT66" s="835"/>
      <c r="AU66" s="835"/>
      <c r="AV66" s="835"/>
      <c r="AW66" s="835"/>
      <c r="AX66" s="835"/>
      <c r="AY66" s="835"/>
      <c r="AZ66" s="835"/>
    </row>
    <row r="67" spans="1:52" ht="27.75" customHeight="1" x14ac:dyDescent="0.25">
      <c r="A67" s="47"/>
      <c r="B67" s="1474" t="s">
        <v>646</v>
      </c>
      <c r="C67" s="1475"/>
      <c r="D67" s="1475"/>
      <c r="E67" s="1475"/>
      <c r="F67" s="1475"/>
      <c r="G67" s="1475"/>
      <c r="H67" s="1475"/>
      <c r="I67" s="1475"/>
      <c r="J67" s="1475"/>
      <c r="K67" s="1475"/>
      <c r="L67" s="1475"/>
      <c r="M67" s="1475"/>
      <c r="N67" s="1475"/>
      <c r="O67" s="1475"/>
      <c r="P67" s="1475"/>
      <c r="Q67" s="1475"/>
      <c r="R67" s="1475"/>
      <c r="S67" s="1475"/>
      <c r="T67" s="1475"/>
      <c r="U67" s="1475"/>
      <c r="V67" s="1475"/>
      <c r="W67" s="1475"/>
      <c r="X67" s="1475"/>
      <c r="Y67" s="1475"/>
      <c r="Z67" s="1475"/>
      <c r="AA67" s="1475"/>
      <c r="AB67" s="1475"/>
      <c r="AC67" s="1475"/>
      <c r="AD67" s="1475"/>
      <c r="AE67" s="1475"/>
      <c r="AF67" s="1475"/>
      <c r="AG67" s="1475"/>
      <c r="AH67" s="1475"/>
      <c r="AI67" s="1475"/>
      <c r="AJ67" s="1475"/>
      <c r="AK67" s="1475"/>
      <c r="AL67" s="1475"/>
      <c r="AM67" s="1475"/>
      <c r="AN67" s="1475"/>
      <c r="AO67" s="1475"/>
      <c r="AP67" s="1475"/>
      <c r="AQ67" s="1475"/>
      <c r="AR67" s="1475"/>
      <c r="AS67" s="1475"/>
      <c r="AT67" s="1475"/>
      <c r="AU67" s="1475"/>
      <c r="AV67" s="1475"/>
      <c r="AW67" s="1475"/>
      <c r="AX67" s="1475"/>
      <c r="AY67" s="1475"/>
      <c r="AZ67" s="1475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3" sqref="A3:XFD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92" t="s">
        <v>1004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992"/>
    </row>
    <row r="2" spans="1:58" customFormat="1" ht="14.25" customHeight="1" thickBot="1" x14ac:dyDescent="0.3">
      <c r="A2" s="723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840" t="s">
        <v>1059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728"/>
      <c r="AJ3" s="728"/>
      <c r="AK3" s="728"/>
      <c r="AL3" s="728"/>
      <c r="AM3" s="728"/>
      <c r="AN3" s="728"/>
      <c r="AO3" s="728"/>
      <c r="AP3" s="728"/>
      <c r="AQ3" s="348"/>
      <c r="AR3" s="826" t="s">
        <v>464</v>
      </c>
      <c r="AS3" s="827"/>
      <c r="AT3" s="827"/>
      <c r="AU3" s="827"/>
      <c r="AV3" s="786" t="s">
        <v>1060</v>
      </c>
      <c r="AW3" s="787"/>
      <c r="AX3" s="787"/>
      <c r="AY3" s="787"/>
      <c r="AZ3" s="78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8"/>
      <c r="AJ4" s="728"/>
      <c r="AK4" s="728"/>
      <c r="AL4" s="728"/>
      <c r="AM4" s="728"/>
      <c r="AN4" s="728"/>
      <c r="AO4" s="728"/>
      <c r="AP4" s="728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8"/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8"/>
      <c r="AJ5" s="728"/>
      <c r="AK5" s="728"/>
      <c r="AL5" s="728"/>
      <c r="AM5" s="728"/>
      <c r="AN5" s="728"/>
      <c r="AO5" s="728"/>
      <c r="AP5" s="728"/>
      <c r="AQ5" s="826"/>
      <c r="AR5" s="826"/>
      <c r="AS5" s="826"/>
      <c r="AT5" s="826"/>
      <c r="AU5" s="943"/>
      <c r="AV5" s="940" t="s">
        <v>984</v>
      </c>
      <c r="AW5" s="941"/>
      <c r="AX5" s="941"/>
      <c r="AY5" s="941"/>
      <c r="AZ5" s="94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8"/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/>
      <c r="AJ6" s="728"/>
      <c r="AK6" s="728"/>
      <c r="AL6" s="728"/>
      <c r="AM6" s="728"/>
      <c r="AN6" s="728"/>
      <c r="AO6" s="728"/>
      <c r="AP6" s="728"/>
      <c r="AQ6" s="348"/>
      <c r="AR6" s="826" t="s">
        <v>466</v>
      </c>
      <c r="AS6" s="827"/>
      <c r="AT6" s="827"/>
      <c r="AU6" s="827"/>
      <c r="AV6" s="843" t="s">
        <v>946</v>
      </c>
      <c r="AW6" s="844"/>
      <c r="AX6" s="844"/>
      <c r="AY6" s="844"/>
      <c r="AZ6" s="845"/>
      <c r="BA6" s="260"/>
      <c r="BB6" s="260"/>
      <c r="BC6" s="260"/>
      <c r="BD6" s="260"/>
      <c r="BE6" s="260"/>
      <c r="BF6" s="260"/>
    </row>
    <row r="7" spans="1:58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 t="s">
        <v>1025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3" t="s">
        <v>947</v>
      </c>
      <c r="AW7" s="844"/>
      <c r="AX7" s="844"/>
      <c r="AY7" s="844"/>
      <c r="AZ7" s="845"/>
      <c r="BA7" s="265"/>
      <c r="BB7" s="4"/>
      <c r="BC7" s="4"/>
      <c r="BD7" s="4"/>
      <c r="BE7" s="4"/>
      <c r="BF7" s="4"/>
    </row>
    <row r="8" spans="1:58" ht="15" customHeight="1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>
        <v>8</v>
      </c>
      <c r="M8" s="40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11.25" customHeight="1" x14ac:dyDescent="0.25"/>
    <row r="12" spans="1:58" s="8" customFormat="1" x14ac:dyDescent="0.25">
      <c r="A12" s="91"/>
      <c r="B12" s="1458" t="s">
        <v>528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8" s="8" customFormat="1" ht="21" customHeight="1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1000</v>
      </c>
      <c r="AD15" s="878"/>
      <c r="AE15" s="878"/>
      <c r="AF15" s="878"/>
      <c r="AG15" s="878"/>
      <c r="AH15" s="878"/>
      <c r="AI15" s="878"/>
      <c r="AJ15" s="879"/>
      <c r="AK15" s="894" t="s">
        <v>1001</v>
      </c>
      <c r="AL15" s="894"/>
      <c r="AM15" s="894"/>
      <c r="AN15" s="894"/>
      <c r="AO15" s="894"/>
      <c r="AP15" s="894"/>
      <c r="AQ15" s="894"/>
      <c r="AR15" s="894"/>
      <c r="AS15" s="878" t="s">
        <v>1002</v>
      </c>
      <c r="AT15" s="878"/>
      <c r="AU15" s="878"/>
      <c r="AV15" s="878"/>
      <c r="AW15" s="878"/>
      <c r="AX15" s="878"/>
      <c r="AY15" s="878"/>
      <c r="AZ15" s="878"/>
    </row>
    <row r="16" spans="1:58" s="8" customFormat="1" ht="21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</row>
    <row r="17" spans="1:52" s="10" customFormat="1" ht="15" customHeight="1" thickBot="1" x14ac:dyDescent="0.3">
      <c r="A17" s="89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</row>
    <row r="18" spans="1:52" s="10" customFormat="1" x14ac:dyDescent="0.2">
      <c r="A18" s="89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0"/>
      <c r="Z18" s="867" t="s">
        <v>119</v>
      </c>
      <c r="AA18" s="868"/>
      <c r="AB18" s="868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2" s="10" customFormat="1" x14ac:dyDescent="0.2">
      <c r="A19" s="89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502"/>
      <c r="Z19" s="855" t="s">
        <v>122</v>
      </c>
      <c r="AA19" s="856"/>
      <c r="AB19" s="856"/>
      <c r="AC19" s="894"/>
      <c r="AD19" s="894"/>
      <c r="AE19" s="894"/>
      <c r="AF19" s="894"/>
      <c r="AG19" s="894"/>
      <c r="AH19" s="894"/>
      <c r="AI19" s="894"/>
      <c r="AJ19" s="894"/>
      <c r="AK19" s="894"/>
      <c r="AL19" s="894"/>
      <c r="AM19" s="894"/>
      <c r="AN19" s="894"/>
      <c r="AO19" s="894"/>
      <c r="AP19" s="894"/>
      <c r="AQ19" s="894"/>
      <c r="AR19" s="894"/>
      <c r="AS19" s="894"/>
      <c r="AT19" s="894"/>
      <c r="AU19" s="894"/>
      <c r="AV19" s="894"/>
      <c r="AW19" s="894"/>
      <c r="AX19" s="894"/>
      <c r="AY19" s="894"/>
      <c r="AZ19" s="1005"/>
    </row>
    <row r="20" spans="1:52" s="10" customFormat="1" ht="17.25" customHeight="1" x14ac:dyDescent="0.2">
      <c r="A20" s="89"/>
      <c r="B20" s="1503" t="s">
        <v>302</v>
      </c>
      <c r="C20" s="1503"/>
      <c r="D20" s="1503"/>
      <c r="E20" s="1503"/>
      <c r="F20" s="1503"/>
      <c r="G20" s="1503"/>
      <c r="H20" s="1503"/>
      <c r="I20" s="1503"/>
      <c r="J20" s="1503"/>
      <c r="K20" s="1503"/>
      <c r="L20" s="1503"/>
      <c r="M20" s="1503"/>
      <c r="N20" s="1503"/>
      <c r="O20" s="1503"/>
      <c r="P20" s="1503"/>
      <c r="Q20" s="1503"/>
      <c r="R20" s="1503"/>
      <c r="S20" s="1503"/>
      <c r="T20" s="1503"/>
      <c r="U20" s="1503"/>
      <c r="V20" s="1503"/>
      <c r="W20" s="1503"/>
      <c r="X20" s="1503"/>
      <c r="Y20" s="1504"/>
      <c r="Z20" s="855" t="s">
        <v>135</v>
      </c>
      <c r="AA20" s="856"/>
      <c r="AB20" s="857"/>
      <c r="AC20" s="894">
        <f>337000+116300-5724-5570</f>
        <v>442006</v>
      </c>
      <c r="AD20" s="894"/>
      <c r="AE20" s="894"/>
      <c r="AF20" s="894"/>
      <c r="AG20" s="894"/>
      <c r="AH20" s="894"/>
      <c r="AI20" s="894"/>
      <c r="AJ20" s="894"/>
      <c r="AK20" s="894">
        <f t="shared" ref="AK20" si="0">337000+116300-5724-5570</f>
        <v>442006</v>
      </c>
      <c r="AL20" s="894"/>
      <c r="AM20" s="894"/>
      <c r="AN20" s="894"/>
      <c r="AO20" s="894"/>
      <c r="AP20" s="894"/>
      <c r="AQ20" s="894"/>
      <c r="AR20" s="894"/>
      <c r="AS20" s="894">
        <f t="shared" ref="AS20" si="1">337000+116300-5724-5570</f>
        <v>442006</v>
      </c>
      <c r="AT20" s="894"/>
      <c r="AU20" s="894"/>
      <c r="AV20" s="894"/>
      <c r="AW20" s="894"/>
      <c r="AX20" s="894"/>
      <c r="AY20" s="894"/>
      <c r="AZ20" s="894"/>
    </row>
    <row r="21" spans="1:52" s="11" customFormat="1" x14ac:dyDescent="0.25">
      <c r="A21" s="91"/>
      <c r="B21" s="1503" t="s">
        <v>282</v>
      </c>
      <c r="C21" s="1503"/>
      <c r="D21" s="1503"/>
      <c r="E21" s="1503"/>
      <c r="F21" s="1503"/>
      <c r="G21" s="1503"/>
      <c r="H21" s="1503"/>
      <c r="I21" s="1503"/>
      <c r="J21" s="1503"/>
      <c r="K21" s="1503"/>
      <c r="L21" s="1503"/>
      <c r="M21" s="1503"/>
      <c r="N21" s="1503"/>
      <c r="O21" s="1503"/>
      <c r="P21" s="1503"/>
      <c r="Q21" s="1503"/>
      <c r="R21" s="1503"/>
      <c r="S21" s="1503"/>
      <c r="T21" s="1503"/>
      <c r="U21" s="1503"/>
      <c r="V21" s="1503"/>
      <c r="W21" s="1503"/>
      <c r="X21" s="1503"/>
      <c r="Y21" s="1503"/>
      <c r="Z21" s="855" t="s">
        <v>139</v>
      </c>
      <c r="AA21" s="856"/>
      <c r="AB21" s="856"/>
      <c r="AC21" s="894"/>
      <c r="AD21" s="894"/>
      <c r="AE21" s="894"/>
      <c r="AF21" s="894"/>
      <c r="AG21" s="894"/>
      <c r="AH21" s="894"/>
      <c r="AI21" s="894"/>
      <c r="AJ21" s="894"/>
      <c r="AK21" s="894"/>
      <c r="AL21" s="894"/>
      <c r="AM21" s="894"/>
      <c r="AN21" s="894"/>
      <c r="AO21" s="894"/>
      <c r="AP21" s="894"/>
      <c r="AQ21" s="894"/>
      <c r="AR21" s="894"/>
      <c r="AS21" s="894"/>
      <c r="AT21" s="894"/>
      <c r="AU21" s="894"/>
      <c r="AV21" s="894"/>
      <c r="AW21" s="894"/>
      <c r="AX21" s="894"/>
      <c r="AY21" s="894"/>
      <c r="AZ21" s="1005"/>
    </row>
    <row r="22" spans="1:52" s="11" customFormat="1" x14ac:dyDescent="0.25">
      <c r="A22" s="91"/>
      <c r="B22" s="1158" t="s">
        <v>280</v>
      </c>
      <c r="C22" s="1159"/>
      <c r="D22" s="1159"/>
      <c r="E22" s="1159"/>
      <c r="F22" s="1159"/>
      <c r="G22" s="1159"/>
      <c r="H22" s="1159"/>
      <c r="I22" s="1159"/>
      <c r="J22" s="1159"/>
      <c r="K22" s="1159"/>
      <c r="L22" s="1159"/>
      <c r="M22" s="1159"/>
      <c r="N22" s="1159"/>
      <c r="O22" s="1159"/>
      <c r="P22" s="1159"/>
      <c r="Q22" s="1159"/>
      <c r="R22" s="1159"/>
      <c r="S22" s="1159"/>
      <c r="T22" s="1159"/>
      <c r="U22" s="1159"/>
      <c r="V22" s="1159"/>
      <c r="W22" s="1159"/>
      <c r="X22" s="1159"/>
      <c r="Y22" s="1160"/>
      <c r="Z22" s="855" t="s">
        <v>153</v>
      </c>
      <c r="AA22" s="856"/>
      <c r="AB22" s="856"/>
      <c r="AC22" s="894"/>
      <c r="AD22" s="894"/>
      <c r="AE22" s="894"/>
      <c r="AF22" s="894"/>
      <c r="AG22" s="894"/>
      <c r="AH22" s="894"/>
      <c r="AI22" s="894"/>
      <c r="AJ22" s="894"/>
      <c r="AK22" s="894"/>
      <c r="AL22" s="894"/>
      <c r="AM22" s="894"/>
      <c r="AN22" s="894"/>
      <c r="AO22" s="894"/>
      <c r="AP22" s="894"/>
      <c r="AQ22" s="894"/>
      <c r="AR22" s="894"/>
      <c r="AS22" s="894"/>
      <c r="AT22" s="894"/>
      <c r="AU22" s="894"/>
      <c r="AV22" s="894"/>
      <c r="AW22" s="894"/>
      <c r="AX22" s="894"/>
      <c r="AY22" s="894"/>
      <c r="AZ22" s="1005"/>
    </row>
    <row r="23" spans="1:52" s="11" customFormat="1" ht="43.5" customHeight="1" thickBot="1" x14ac:dyDescent="0.3">
      <c r="A23" s="91"/>
      <c r="B23" s="830" t="s">
        <v>527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972">
        <f>AC20</f>
        <v>442006</v>
      </c>
      <c r="AD23" s="973"/>
      <c r="AE23" s="973"/>
      <c r="AF23" s="973"/>
      <c r="AG23" s="973"/>
      <c r="AH23" s="973"/>
      <c r="AI23" s="973"/>
      <c r="AJ23" s="974"/>
      <c r="AK23" s="972">
        <f t="shared" ref="AK23" si="2">AK20</f>
        <v>442006</v>
      </c>
      <c r="AL23" s="973"/>
      <c r="AM23" s="973"/>
      <c r="AN23" s="973"/>
      <c r="AO23" s="973"/>
      <c r="AP23" s="973"/>
      <c r="AQ23" s="973"/>
      <c r="AR23" s="974"/>
      <c r="AS23" s="972">
        <f t="shared" ref="AS23" si="3">AS20</f>
        <v>442006</v>
      </c>
      <c r="AT23" s="973"/>
      <c r="AU23" s="973"/>
      <c r="AV23" s="973"/>
      <c r="AW23" s="973"/>
      <c r="AX23" s="973"/>
      <c r="AY23" s="973"/>
      <c r="AZ23" s="974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55" t="s">
        <v>550</v>
      </c>
      <c r="C25" s="1556"/>
      <c r="D25" s="1556"/>
      <c r="E25" s="1556"/>
      <c r="F25" s="1556"/>
      <c r="G25" s="1556"/>
      <c r="H25" s="1556"/>
      <c r="I25" s="1556"/>
      <c r="J25" s="1556"/>
      <c r="K25" s="1556"/>
      <c r="L25" s="1556"/>
      <c r="M25" s="1556"/>
      <c r="N25" s="1556"/>
      <c r="O25" s="1556"/>
      <c r="P25" s="1556"/>
      <c r="Q25" s="1556"/>
      <c r="R25" s="1556"/>
      <c r="S25" s="1556"/>
      <c r="T25" s="1556"/>
      <c r="U25" s="1556"/>
      <c r="V25" s="1556"/>
      <c r="W25" s="1556"/>
      <c r="X25" s="1556"/>
      <c r="Y25" s="1556"/>
      <c r="Z25" s="1556"/>
      <c r="AA25" s="1556"/>
      <c r="AB25" s="1556"/>
      <c r="AC25" s="1556"/>
      <c r="AD25" s="1556"/>
      <c r="AE25" s="1556"/>
      <c r="AF25" s="1556"/>
      <c r="AG25" s="1556"/>
      <c r="AH25" s="1556"/>
      <c r="AI25" s="1556"/>
      <c r="AJ25" s="1556"/>
      <c r="AK25" s="1556"/>
      <c r="AL25" s="1556"/>
      <c r="AM25" s="1556"/>
      <c r="AN25" s="1556"/>
      <c r="AO25" s="1556"/>
      <c r="AP25" s="1556"/>
      <c r="AQ25" s="1556"/>
      <c r="AR25" s="1556"/>
      <c r="AS25" s="1556"/>
      <c r="AT25" s="1556"/>
      <c r="AU25" s="1556"/>
      <c r="AV25" s="1556"/>
      <c r="AW25" s="1556"/>
      <c r="AX25" s="1556"/>
      <c r="AY25" s="1556"/>
      <c r="AZ25" s="1556"/>
    </row>
    <row r="26" spans="1:52" s="43" customFormat="1" ht="20.25" customHeight="1" x14ac:dyDescent="0.2">
      <c r="A26" s="94"/>
      <c r="B26" s="959" t="s">
        <v>413</v>
      </c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959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959"/>
      <c r="AZ26" s="959"/>
    </row>
    <row r="27" spans="1:52" s="43" customFormat="1" ht="8.25" customHeight="1" x14ac:dyDescent="0.2">
      <c r="A27" s="94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73"/>
      <c r="AP27" s="573"/>
      <c r="AQ27" s="573"/>
      <c r="AR27" s="573"/>
      <c r="AS27" s="573"/>
      <c r="AT27" s="573"/>
      <c r="AU27" s="573"/>
      <c r="AV27" s="573"/>
      <c r="AW27" s="573"/>
      <c r="AX27" s="573"/>
      <c r="AY27" s="573"/>
      <c r="AZ27" s="573"/>
    </row>
    <row r="28" spans="1:52" s="43" customFormat="1" ht="17.25" customHeight="1" x14ac:dyDescent="0.2">
      <c r="A28" s="94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897" t="s">
        <v>33</v>
      </c>
      <c r="AA28" s="878"/>
      <c r="AB28" s="879"/>
      <c r="AC28" s="873" t="s">
        <v>99</v>
      </c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</row>
    <row r="29" spans="1:52" s="43" customFormat="1" ht="21.75" customHeight="1" x14ac:dyDescent="0.2">
      <c r="A29" s="94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898"/>
      <c r="AA29" s="880"/>
      <c r="AB29" s="881"/>
      <c r="AC29" s="897" t="s">
        <v>1000</v>
      </c>
      <c r="AD29" s="878"/>
      <c r="AE29" s="878"/>
      <c r="AF29" s="878"/>
      <c r="AG29" s="878"/>
      <c r="AH29" s="878"/>
      <c r="AI29" s="878"/>
      <c r="AJ29" s="879"/>
      <c r="AK29" s="894" t="s">
        <v>1001</v>
      </c>
      <c r="AL29" s="894"/>
      <c r="AM29" s="894"/>
      <c r="AN29" s="894"/>
      <c r="AO29" s="894"/>
      <c r="AP29" s="894"/>
      <c r="AQ29" s="894"/>
      <c r="AR29" s="894"/>
      <c r="AS29" s="878" t="s">
        <v>1002</v>
      </c>
      <c r="AT29" s="878"/>
      <c r="AU29" s="878"/>
      <c r="AV29" s="878"/>
      <c r="AW29" s="878"/>
      <c r="AX29" s="878"/>
      <c r="AY29" s="878"/>
      <c r="AZ29" s="878"/>
    </row>
    <row r="30" spans="1:52" s="43" customFormat="1" ht="21.75" customHeight="1" x14ac:dyDescent="0.2">
      <c r="A30" s="94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899"/>
      <c r="AA30" s="882"/>
      <c r="AB30" s="883"/>
      <c r="AC30" s="899"/>
      <c r="AD30" s="882"/>
      <c r="AE30" s="882"/>
      <c r="AF30" s="882"/>
      <c r="AG30" s="882"/>
      <c r="AH30" s="882"/>
      <c r="AI30" s="882"/>
      <c r="AJ30" s="883"/>
      <c r="AK30" s="894"/>
      <c r="AL30" s="894"/>
      <c r="AM30" s="894"/>
      <c r="AN30" s="894"/>
      <c r="AO30" s="894"/>
      <c r="AP30" s="894"/>
      <c r="AQ30" s="894"/>
      <c r="AR30" s="894"/>
      <c r="AS30" s="882"/>
      <c r="AT30" s="882"/>
      <c r="AU30" s="882"/>
      <c r="AV30" s="882"/>
      <c r="AW30" s="882"/>
      <c r="AX30" s="882"/>
      <c r="AY30" s="882"/>
      <c r="AZ30" s="882"/>
    </row>
    <row r="31" spans="1:52" s="43" customFormat="1" thickBot="1" x14ac:dyDescent="0.25">
      <c r="A31" s="94"/>
      <c r="B31" s="886">
        <v>1</v>
      </c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7"/>
      <c r="Z31" s="954" t="s">
        <v>36</v>
      </c>
      <c r="AA31" s="886"/>
      <c r="AB31" s="886"/>
      <c r="AC31" s="954" t="s">
        <v>7</v>
      </c>
      <c r="AD31" s="886"/>
      <c r="AE31" s="886"/>
      <c r="AF31" s="886"/>
      <c r="AG31" s="886"/>
      <c r="AH31" s="886"/>
      <c r="AI31" s="886"/>
      <c r="AJ31" s="887"/>
      <c r="AK31" s="954" t="s">
        <v>8</v>
      </c>
      <c r="AL31" s="886"/>
      <c r="AM31" s="886"/>
      <c r="AN31" s="886"/>
      <c r="AO31" s="886"/>
      <c r="AP31" s="886"/>
      <c r="AQ31" s="886"/>
      <c r="AR31" s="887"/>
      <c r="AS31" s="954" t="s">
        <v>9</v>
      </c>
      <c r="AT31" s="886"/>
      <c r="AU31" s="886"/>
      <c r="AV31" s="886"/>
      <c r="AW31" s="886"/>
      <c r="AX31" s="886"/>
      <c r="AY31" s="886"/>
      <c r="AZ31" s="886"/>
    </row>
    <row r="32" spans="1:52" s="43" customFormat="1" ht="18" customHeight="1" thickBot="1" x14ac:dyDescent="0.25">
      <c r="A32" s="94"/>
      <c r="B32" s="830" t="s">
        <v>283</v>
      </c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1"/>
      <c r="Z32" s="919" t="s">
        <v>21</v>
      </c>
      <c r="AA32" s="920"/>
      <c r="AB32" s="921"/>
      <c r="AC32" s="1499">
        <v>284000</v>
      </c>
      <c r="AD32" s="1500"/>
      <c r="AE32" s="1500"/>
      <c r="AF32" s="1500"/>
      <c r="AG32" s="1500"/>
      <c r="AH32" s="1500"/>
      <c r="AI32" s="1500"/>
      <c r="AJ32" s="1501"/>
      <c r="AK32" s="1499">
        <v>284000</v>
      </c>
      <c r="AL32" s="1500"/>
      <c r="AM32" s="1500"/>
      <c r="AN32" s="1500"/>
      <c r="AO32" s="1500"/>
      <c r="AP32" s="1500"/>
      <c r="AQ32" s="1500"/>
      <c r="AR32" s="1501"/>
      <c r="AS32" s="1499">
        <v>284000</v>
      </c>
      <c r="AT32" s="1500"/>
      <c r="AU32" s="1500"/>
      <c r="AV32" s="1500"/>
      <c r="AW32" s="1500"/>
      <c r="AX32" s="1500"/>
      <c r="AY32" s="1500"/>
      <c r="AZ32" s="1501"/>
    </row>
    <row r="33" spans="1:57" s="43" customFormat="1" ht="18" customHeight="1" x14ac:dyDescent="0.2">
      <c r="A33" s="94"/>
      <c r="B33" s="830" t="s">
        <v>284</v>
      </c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1"/>
      <c r="Z33" s="832" t="s">
        <v>22</v>
      </c>
      <c r="AA33" s="833"/>
      <c r="AB33" s="834"/>
      <c r="AC33" s="1499">
        <v>158006</v>
      </c>
      <c r="AD33" s="1500"/>
      <c r="AE33" s="1500"/>
      <c r="AF33" s="1500"/>
      <c r="AG33" s="1500"/>
      <c r="AH33" s="1500"/>
      <c r="AI33" s="1500"/>
      <c r="AJ33" s="1501"/>
      <c r="AK33" s="1499">
        <v>158006</v>
      </c>
      <c r="AL33" s="1500"/>
      <c r="AM33" s="1500"/>
      <c r="AN33" s="1500"/>
      <c r="AO33" s="1500"/>
      <c r="AP33" s="1500"/>
      <c r="AQ33" s="1500"/>
      <c r="AR33" s="1501"/>
      <c r="AS33" s="1499">
        <v>158006</v>
      </c>
      <c r="AT33" s="1500"/>
      <c r="AU33" s="1500"/>
      <c r="AV33" s="1500"/>
      <c r="AW33" s="1500"/>
      <c r="AX33" s="1500"/>
      <c r="AY33" s="1500"/>
      <c r="AZ33" s="1501"/>
    </row>
    <row r="34" spans="1:57" s="43" customFormat="1" ht="18" customHeight="1" x14ac:dyDescent="0.2">
      <c r="A34" s="94"/>
      <c r="B34" s="1447" t="s">
        <v>151</v>
      </c>
      <c r="C34" s="1510"/>
      <c r="D34" s="1510"/>
      <c r="E34" s="1510"/>
      <c r="F34" s="1510"/>
      <c r="G34" s="1510"/>
      <c r="H34" s="1510"/>
      <c r="I34" s="1510"/>
      <c r="J34" s="1510"/>
      <c r="K34" s="1510"/>
      <c r="L34" s="1510"/>
      <c r="M34" s="1510"/>
      <c r="N34" s="1510"/>
      <c r="O34" s="1510"/>
      <c r="P34" s="1510"/>
      <c r="Q34" s="1510"/>
      <c r="R34" s="1510"/>
      <c r="S34" s="1510"/>
      <c r="T34" s="1510"/>
      <c r="U34" s="1510"/>
      <c r="V34" s="1510"/>
      <c r="W34" s="1510"/>
      <c r="X34" s="1510"/>
      <c r="Y34" s="1451"/>
      <c r="Z34" s="832" t="s">
        <v>23</v>
      </c>
      <c r="AA34" s="833"/>
      <c r="AB34" s="834"/>
      <c r="AC34" s="625"/>
      <c r="AD34" s="620"/>
      <c r="AE34" s="620"/>
      <c r="AF34" s="620"/>
      <c r="AG34" s="620"/>
      <c r="AH34" s="620"/>
      <c r="AI34" s="620"/>
      <c r="AJ34" s="621"/>
      <c r="AK34" s="716"/>
      <c r="AL34" s="714"/>
      <c r="AM34" s="714"/>
      <c r="AN34" s="714"/>
      <c r="AO34" s="714"/>
      <c r="AP34" s="714"/>
      <c r="AQ34" s="714"/>
      <c r="AR34" s="715"/>
      <c r="AS34" s="716"/>
      <c r="AT34" s="714"/>
      <c r="AU34" s="714"/>
      <c r="AV34" s="714"/>
      <c r="AW34" s="714"/>
      <c r="AX34" s="714"/>
      <c r="AY34" s="714"/>
      <c r="AZ34" s="715"/>
    </row>
    <row r="35" spans="1:57" s="8" customFormat="1" ht="18" customHeight="1" thickBot="1" x14ac:dyDescent="0.3">
      <c r="A35" s="91"/>
      <c r="B35" s="1453" t="s">
        <v>756</v>
      </c>
      <c r="C35" s="1453"/>
      <c r="D35" s="1453"/>
      <c r="E35" s="1453"/>
      <c r="F35" s="1453"/>
      <c r="G35" s="1453"/>
      <c r="H35" s="1453"/>
      <c r="I35" s="1453"/>
      <c r="J35" s="1453"/>
      <c r="K35" s="1453"/>
      <c r="L35" s="1453"/>
      <c r="M35" s="1453"/>
      <c r="N35" s="1453"/>
      <c r="O35" s="1453"/>
      <c r="P35" s="1453"/>
      <c r="Q35" s="1453"/>
      <c r="R35" s="1453"/>
      <c r="S35" s="1453"/>
      <c r="T35" s="1453"/>
      <c r="U35" s="1453"/>
      <c r="V35" s="1453"/>
      <c r="W35" s="1453"/>
      <c r="X35" s="1453"/>
      <c r="Y35" s="1508"/>
      <c r="Z35" s="858" t="s">
        <v>142</v>
      </c>
      <c r="AA35" s="859"/>
      <c r="AB35" s="860"/>
      <c r="AC35" s="1509">
        <f>AC32+AC33</f>
        <v>442006</v>
      </c>
      <c r="AD35" s="862"/>
      <c r="AE35" s="862"/>
      <c r="AF35" s="862"/>
      <c r="AG35" s="862"/>
      <c r="AH35" s="862"/>
      <c r="AI35" s="862"/>
      <c r="AJ35" s="863"/>
      <c r="AK35" s="1509">
        <f t="shared" ref="AK35" si="4">AK32+AK33</f>
        <v>442006</v>
      </c>
      <c r="AL35" s="862"/>
      <c r="AM35" s="862"/>
      <c r="AN35" s="862"/>
      <c r="AO35" s="862"/>
      <c r="AP35" s="862"/>
      <c r="AQ35" s="862"/>
      <c r="AR35" s="863"/>
      <c r="AS35" s="1509">
        <f t="shared" ref="AS35" si="5">AS32+AS33</f>
        <v>442006</v>
      </c>
      <c r="AT35" s="862"/>
      <c r="AU35" s="862"/>
      <c r="AV35" s="862"/>
      <c r="AW35" s="862"/>
      <c r="AX35" s="862"/>
      <c r="AY35" s="862"/>
      <c r="AZ35" s="863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91" t="s">
        <v>856</v>
      </c>
      <c r="C37" s="991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1"/>
      <c r="V37" s="991"/>
      <c r="W37" s="991"/>
      <c r="X37" s="991"/>
      <c r="Y37" s="991"/>
      <c r="Z37" s="991"/>
      <c r="AA37" s="991"/>
      <c r="AB37" s="991"/>
      <c r="AC37" s="991"/>
      <c r="AD37" s="991"/>
      <c r="AE37" s="991"/>
      <c r="AF37" s="991"/>
      <c r="AG37" s="991"/>
      <c r="AH37" s="991"/>
      <c r="AI37" s="991"/>
      <c r="AJ37" s="991"/>
      <c r="AK37" s="991"/>
      <c r="AL37" s="991"/>
      <c r="AM37" s="991"/>
      <c r="AN37" s="991"/>
      <c r="AO37" s="991"/>
      <c r="AP37" s="991"/>
      <c r="AQ37" s="991"/>
      <c r="AR37" s="991"/>
      <c r="AS37" s="991"/>
      <c r="AT37" s="991"/>
      <c r="AU37" s="991"/>
      <c r="AV37" s="991"/>
      <c r="AW37" s="991"/>
      <c r="AX37" s="991"/>
      <c r="AY37" s="991"/>
      <c r="AZ37" s="991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78" t="s">
        <v>67</v>
      </c>
      <c r="C39" s="878"/>
      <c r="D39" s="878"/>
      <c r="E39" s="878"/>
      <c r="F39" s="878"/>
      <c r="G39" s="878"/>
      <c r="H39" s="878"/>
      <c r="I39" s="878"/>
      <c r="J39" s="878"/>
      <c r="K39" s="878"/>
      <c r="L39" s="878"/>
      <c r="M39" s="878"/>
      <c r="N39" s="878"/>
      <c r="O39" s="878"/>
      <c r="P39" s="878"/>
      <c r="Q39" s="878"/>
      <c r="R39" s="878"/>
      <c r="S39" s="878"/>
      <c r="T39" s="878"/>
      <c r="U39" s="878"/>
      <c r="V39" s="878"/>
      <c r="W39" s="878"/>
      <c r="X39" s="878"/>
      <c r="Y39" s="879"/>
      <c r="Z39" s="897" t="s">
        <v>33</v>
      </c>
      <c r="AA39" s="878"/>
      <c r="AB39" s="879"/>
      <c r="AC39" s="873" t="s">
        <v>99</v>
      </c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4"/>
      <c r="AO39" s="874"/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</row>
    <row r="40" spans="1:57" s="8" customFormat="1" ht="20.25" customHeight="1" x14ac:dyDescent="0.25">
      <c r="A40" s="91"/>
      <c r="B40" s="880"/>
      <c r="C40" s="880"/>
      <c r="D40" s="880"/>
      <c r="E40" s="880"/>
      <c r="F40" s="880"/>
      <c r="G40" s="880"/>
      <c r="H40" s="880"/>
      <c r="I40" s="880"/>
      <c r="J40" s="880"/>
      <c r="K40" s="880"/>
      <c r="L40" s="880"/>
      <c r="M40" s="880"/>
      <c r="N40" s="880"/>
      <c r="O40" s="880"/>
      <c r="P40" s="880"/>
      <c r="Q40" s="880"/>
      <c r="R40" s="880"/>
      <c r="S40" s="880"/>
      <c r="T40" s="880"/>
      <c r="U40" s="880"/>
      <c r="V40" s="880"/>
      <c r="W40" s="880"/>
      <c r="X40" s="880"/>
      <c r="Y40" s="881"/>
      <c r="Z40" s="898"/>
      <c r="AA40" s="880"/>
      <c r="AB40" s="881"/>
      <c r="AC40" s="897" t="s">
        <v>1000</v>
      </c>
      <c r="AD40" s="878"/>
      <c r="AE40" s="878"/>
      <c r="AF40" s="878"/>
      <c r="AG40" s="878"/>
      <c r="AH40" s="878"/>
      <c r="AI40" s="878"/>
      <c r="AJ40" s="879"/>
      <c r="AK40" s="894" t="s">
        <v>1001</v>
      </c>
      <c r="AL40" s="894"/>
      <c r="AM40" s="894"/>
      <c r="AN40" s="894"/>
      <c r="AO40" s="894"/>
      <c r="AP40" s="894"/>
      <c r="AQ40" s="894"/>
      <c r="AR40" s="894"/>
      <c r="AS40" s="878" t="s">
        <v>1002</v>
      </c>
      <c r="AT40" s="878"/>
      <c r="AU40" s="878"/>
      <c r="AV40" s="878"/>
      <c r="AW40" s="878"/>
      <c r="AX40" s="878"/>
      <c r="AY40" s="878"/>
      <c r="AZ40" s="878"/>
    </row>
    <row r="41" spans="1:57" s="8" customFormat="1" ht="20.25" customHeight="1" x14ac:dyDescent="0.25">
      <c r="A41" s="91"/>
      <c r="B41" s="882"/>
      <c r="C41" s="882"/>
      <c r="D41" s="882"/>
      <c r="E41" s="882"/>
      <c r="F41" s="882"/>
      <c r="G41" s="882"/>
      <c r="H41" s="882"/>
      <c r="I41" s="882"/>
      <c r="J41" s="882"/>
      <c r="K41" s="882"/>
      <c r="L41" s="882"/>
      <c r="M41" s="882"/>
      <c r="N41" s="882"/>
      <c r="O41" s="882"/>
      <c r="P41" s="882"/>
      <c r="Q41" s="882"/>
      <c r="R41" s="882"/>
      <c r="S41" s="882"/>
      <c r="T41" s="882"/>
      <c r="U41" s="882"/>
      <c r="V41" s="882"/>
      <c r="W41" s="882"/>
      <c r="X41" s="882"/>
      <c r="Y41" s="883"/>
      <c r="Z41" s="899"/>
      <c r="AA41" s="882"/>
      <c r="AB41" s="883"/>
      <c r="AC41" s="899"/>
      <c r="AD41" s="882"/>
      <c r="AE41" s="882"/>
      <c r="AF41" s="882"/>
      <c r="AG41" s="882"/>
      <c r="AH41" s="882"/>
      <c r="AI41" s="882"/>
      <c r="AJ41" s="883"/>
      <c r="AK41" s="894"/>
      <c r="AL41" s="894"/>
      <c r="AM41" s="894"/>
      <c r="AN41" s="894"/>
      <c r="AO41" s="894"/>
      <c r="AP41" s="894"/>
      <c r="AQ41" s="894"/>
      <c r="AR41" s="894"/>
      <c r="AS41" s="882"/>
      <c r="AT41" s="882"/>
      <c r="AU41" s="882"/>
      <c r="AV41" s="882"/>
      <c r="AW41" s="882"/>
      <c r="AX41" s="882"/>
      <c r="AY41" s="882"/>
      <c r="AZ41" s="882"/>
    </row>
    <row r="42" spans="1:57" s="10" customFormat="1" ht="15" customHeight="1" thickBot="1" x14ac:dyDescent="0.3">
      <c r="A42" s="89"/>
      <c r="B42" s="886">
        <v>1</v>
      </c>
      <c r="C42" s="886"/>
      <c r="D42" s="886"/>
      <c r="E42" s="886"/>
      <c r="F42" s="886"/>
      <c r="G42" s="886"/>
      <c r="H42" s="886"/>
      <c r="I42" s="886"/>
      <c r="J42" s="886"/>
      <c r="K42" s="886"/>
      <c r="L42" s="886"/>
      <c r="M42" s="886"/>
      <c r="N42" s="886"/>
      <c r="O42" s="886"/>
      <c r="P42" s="886"/>
      <c r="Q42" s="886"/>
      <c r="R42" s="886"/>
      <c r="S42" s="886"/>
      <c r="T42" s="886"/>
      <c r="U42" s="886"/>
      <c r="V42" s="886"/>
      <c r="W42" s="886"/>
      <c r="X42" s="886"/>
      <c r="Y42" s="887"/>
      <c r="Z42" s="954" t="s">
        <v>36</v>
      </c>
      <c r="AA42" s="886"/>
      <c r="AB42" s="887"/>
      <c r="AC42" s="954" t="s">
        <v>7</v>
      </c>
      <c r="AD42" s="886"/>
      <c r="AE42" s="886"/>
      <c r="AF42" s="886"/>
      <c r="AG42" s="886"/>
      <c r="AH42" s="886"/>
      <c r="AI42" s="886"/>
      <c r="AJ42" s="887"/>
      <c r="AK42" s="954" t="s">
        <v>8</v>
      </c>
      <c r="AL42" s="886"/>
      <c r="AM42" s="886"/>
      <c r="AN42" s="886"/>
      <c r="AO42" s="886"/>
      <c r="AP42" s="886"/>
      <c r="AQ42" s="886"/>
      <c r="AR42" s="887"/>
      <c r="AS42" s="954" t="s">
        <v>9</v>
      </c>
      <c r="AT42" s="886"/>
      <c r="AU42" s="886"/>
      <c r="AV42" s="886"/>
      <c r="AW42" s="886"/>
      <c r="AX42" s="886"/>
      <c r="AY42" s="886"/>
      <c r="AZ42" s="886"/>
    </row>
    <row r="43" spans="1:57" s="10" customFormat="1" ht="18" customHeight="1" x14ac:dyDescent="0.25">
      <c r="A43" s="89"/>
      <c r="B43" s="1505">
        <v>84643455</v>
      </c>
      <c r="C43" s="1506"/>
      <c r="D43" s="1506"/>
      <c r="E43" s="1506"/>
      <c r="F43" s="1506"/>
      <c r="G43" s="1506"/>
      <c r="H43" s="1506"/>
      <c r="I43" s="1506"/>
      <c r="J43" s="1506"/>
      <c r="K43" s="1506"/>
      <c r="L43" s="1506"/>
      <c r="M43" s="1506"/>
      <c r="N43" s="1506"/>
      <c r="O43" s="1506"/>
      <c r="P43" s="1506"/>
      <c r="Q43" s="1506"/>
      <c r="R43" s="1506"/>
      <c r="S43" s="1506"/>
      <c r="T43" s="1506"/>
      <c r="U43" s="1506"/>
      <c r="V43" s="1506"/>
      <c r="W43" s="1506"/>
      <c r="X43" s="1506"/>
      <c r="Y43" s="1507"/>
      <c r="Z43" s="867" t="s">
        <v>21</v>
      </c>
      <c r="AA43" s="868"/>
      <c r="AB43" s="868"/>
      <c r="AC43" s="1045">
        <f>AC35</f>
        <v>442006</v>
      </c>
      <c r="AD43" s="1045"/>
      <c r="AE43" s="1045"/>
      <c r="AF43" s="1045"/>
      <c r="AG43" s="1045"/>
      <c r="AH43" s="1045"/>
      <c r="AI43" s="1045"/>
      <c r="AJ43" s="1045"/>
      <c r="AK43" s="1045">
        <f>AK35</f>
        <v>442006</v>
      </c>
      <c r="AL43" s="1045"/>
      <c r="AM43" s="1045"/>
      <c r="AN43" s="1045"/>
      <c r="AO43" s="1045"/>
      <c r="AP43" s="1045"/>
      <c r="AQ43" s="1045"/>
      <c r="AR43" s="1045"/>
      <c r="AS43" s="1045">
        <f>AS35</f>
        <v>442006</v>
      </c>
      <c r="AT43" s="1045"/>
      <c r="AU43" s="1045"/>
      <c r="AV43" s="1045"/>
      <c r="AW43" s="1045"/>
      <c r="AX43" s="1045"/>
      <c r="AY43" s="1045"/>
      <c r="AZ43" s="1046"/>
    </row>
    <row r="44" spans="1:57" s="11" customFormat="1" ht="18" customHeight="1" x14ac:dyDescent="0.25">
      <c r="A44" s="91"/>
      <c r="B44" s="1511"/>
      <c r="C44" s="1511"/>
      <c r="D44" s="1511"/>
      <c r="E44" s="1511"/>
      <c r="F44" s="1511"/>
      <c r="G44" s="1511"/>
      <c r="H44" s="1511"/>
      <c r="I44" s="1511"/>
      <c r="J44" s="1511"/>
      <c r="K44" s="1511"/>
      <c r="L44" s="1511"/>
      <c r="M44" s="1511"/>
      <c r="N44" s="1511"/>
      <c r="O44" s="1511"/>
      <c r="P44" s="1511"/>
      <c r="Q44" s="1511"/>
      <c r="R44" s="1511"/>
      <c r="S44" s="1511"/>
      <c r="T44" s="1511"/>
      <c r="U44" s="1511"/>
      <c r="V44" s="1511"/>
      <c r="W44" s="1511"/>
      <c r="X44" s="1511"/>
      <c r="Y44" s="1511"/>
      <c r="Z44" s="855"/>
      <c r="AA44" s="856"/>
      <c r="AB44" s="857"/>
      <c r="AC44" s="894"/>
      <c r="AD44" s="894"/>
      <c r="AE44" s="894"/>
      <c r="AF44" s="894"/>
      <c r="AG44" s="894"/>
      <c r="AH44" s="894"/>
      <c r="AI44" s="894"/>
      <c r="AJ44" s="894"/>
      <c r="AK44" s="894"/>
      <c r="AL44" s="894"/>
      <c r="AM44" s="894"/>
      <c r="AN44" s="894"/>
      <c r="AO44" s="894"/>
      <c r="AP44" s="894"/>
      <c r="AQ44" s="894"/>
      <c r="AR44" s="894"/>
      <c r="AS44" s="894"/>
      <c r="AT44" s="894"/>
      <c r="AU44" s="894"/>
      <c r="AV44" s="894"/>
      <c r="AW44" s="894"/>
      <c r="AX44" s="894"/>
      <c r="AY44" s="894"/>
      <c r="AZ44" s="1005"/>
    </row>
    <row r="45" spans="1:57" s="11" customFormat="1" ht="18" customHeight="1" thickBot="1" x14ac:dyDescent="0.3">
      <c r="A45" s="91"/>
      <c r="B45" s="1453" t="s">
        <v>756</v>
      </c>
      <c r="C45" s="1454"/>
      <c r="D45" s="1454"/>
      <c r="E45" s="1454"/>
      <c r="F45" s="1454"/>
      <c r="G45" s="1454"/>
      <c r="H45" s="1454"/>
      <c r="I45" s="1454"/>
      <c r="J45" s="1454"/>
      <c r="K45" s="1454"/>
      <c r="L45" s="1454"/>
      <c r="M45" s="1454"/>
      <c r="N45" s="1454"/>
      <c r="O45" s="1454"/>
      <c r="P45" s="1454"/>
      <c r="Q45" s="1454"/>
      <c r="R45" s="1454"/>
      <c r="S45" s="1454"/>
      <c r="T45" s="1454"/>
      <c r="U45" s="1454"/>
      <c r="V45" s="1454"/>
      <c r="W45" s="1454"/>
      <c r="X45" s="1454"/>
      <c r="Y45" s="1455"/>
      <c r="Z45" s="858" t="s">
        <v>142</v>
      </c>
      <c r="AA45" s="859"/>
      <c r="AB45" s="860"/>
      <c r="AC45" s="1002"/>
      <c r="AD45" s="1002"/>
      <c r="AE45" s="1002"/>
      <c r="AF45" s="1002"/>
      <c r="AG45" s="1002"/>
      <c r="AH45" s="1002"/>
      <c r="AI45" s="1002"/>
      <c r="AJ45" s="1002"/>
      <c r="AK45" s="1002"/>
      <c r="AL45" s="1002"/>
      <c r="AM45" s="1002"/>
      <c r="AN45" s="1002"/>
      <c r="AO45" s="1002"/>
      <c r="AP45" s="1002"/>
      <c r="AQ45" s="1002"/>
      <c r="AR45" s="1002"/>
      <c r="AS45" s="1002"/>
      <c r="AT45" s="1002"/>
      <c r="AU45" s="1002"/>
      <c r="AV45" s="1002"/>
      <c r="AW45" s="1002"/>
      <c r="AX45" s="1002"/>
      <c r="AY45" s="1002"/>
      <c r="AZ45" s="1003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15" t="s">
        <v>857</v>
      </c>
      <c r="C47" s="1515"/>
      <c r="D47" s="1515"/>
      <c r="E47" s="1515"/>
      <c r="F47" s="1515"/>
      <c r="G47" s="1515"/>
      <c r="H47" s="1515"/>
      <c r="I47" s="1515"/>
      <c r="J47" s="1515"/>
      <c r="K47" s="1515"/>
      <c r="L47" s="1515"/>
      <c r="M47" s="1515"/>
      <c r="N47" s="1515"/>
      <c r="O47" s="1515"/>
      <c r="P47" s="1515"/>
      <c r="Q47" s="1515"/>
      <c r="R47" s="1515"/>
      <c r="S47" s="1515"/>
      <c r="T47" s="1515"/>
      <c r="U47" s="1515"/>
      <c r="V47" s="1515"/>
      <c r="W47" s="1515"/>
      <c r="X47" s="1515"/>
      <c r="Y47" s="1515"/>
      <c r="Z47" s="1515"/>
      <c r="AA47" s="1515"/>
      <c r="AB47" s="1515"/>
      <c r="AC47" s="1515"/>
      <c r="AD47" s="1515"/>
      <c r="AE47" s="1515"/>
      <c r="AF47" s="1515"/>
      <c r="AG47" s="1515"/>
      <c r="AH47" s="1515"/>
      <c r="AI47" s="1515"/>
      <c r="AJ47" s="1515"/>
      <c r="AK47" s="1515"/>
      <c r="AL47" s="1515"/>
      <c r="AM47" s="1515"/>
      <c r="AN47" s="1515"/>
      <c r="AO47" s="1515"/>
      <c r="AP47" s="1515"/>
      <c r="AQ47" s="1515"/>
      <c r="AR47" s="1515"/>
      <c r="AS47" s="1515"/>
      <c r="AT47" s="1515"/>
      <c r="AU47" s="1515"/>
      <c r="AV47" s="1515"/>
      <c r="AW47" s="1515"/>
      <c r="AX47" s="1515"/>
      <c r="AY47" s="1515"/>
      <c r="AZ47" s="1515"/>
      <c r="BA47" s="1515"/>
      <c r="BB47" s="1515"/>
      <c r="BC47" s="1515"/>
      <c r="BD47" s="1515"/>
      <c r="BE47" s="1515"/>
    </row>
    <row r="48" spans="1:57" s="18" customFormat="1" ht="15.75" customHeight="1" x14ac:dyDescent="0.25">
      <c r="A48" s="91"/>
      <c r="B48" s="1516" t="s">
        <v>1015</v>
      </c>
      <c r="C48" s="1516"/>
      <c r="D48" s="1516"/>
      <c r="E48" s="1516"/>
      <c r="F48" s="1516"/>
      <c r="G48" s="1516"/>
      <c r="H48" s="1516"/>
      <c r="I48" s="1516"/>
      <c r="J48" s="1516"/>
      <c r="K48" s="1516"/>
      <c r="L48" s="1516"/>
      <c r="M48" s="1516"/>
      <c r="N48" s="1516"/>
      <c r="O48" s="1516"/>
      <c r="P48" s="1516"/>
      <c r="Q48" s="1516"/>
      <c r="R48" s="1516"/>
      <c r="S48" s="1516"/>
      <c r="T48" s="1516"/>
      <c r="U48" s="1516"/>
      <c r="V48" s="1516"/>
      <c r="W48" s="1516"/>
      <c r="X48" s="1516"/>
      <c r="Y48" s="1516"/>
      <c r="Z48" s="1516"/>
      <c r="AA48" s="1516"/>
      <c r="AB48" s="1516"/>
      <c r="AC48" s="1516"/>
      <c r="AD48" s="1516"/>
      <c r="AE48" s="1516"/>
      <c r="AF48" s="1516"/>
      <c r="AG48" s="1516"/>
      <c r="AH48" s="1516"/>
      <c r="AI48" s="1516"/>
      <c r="AJ48" s="1516"/>
      <c r="AK48" s="1516"/>
      <c r="AL48" s="1516"/>
      <c r="AM48" s="1516"/>
      <c r="AN48" s="1516"/>
      <c r="AO48" s="1516"/>
      <c r="AP48" s="1516"/>
      <c r="AQ48" s="1516"/>
      <c r="AR48" s="1516"/>
      <c r="AS48" s="1516"/>
      <c r="AT48" s="1516"/>
      <c r="AU48" s="1516"/>
      <c r="AV48" s="1516"/>
      <c r="AW48" s="1516"/>
      <c r="AX48" s="1516"/>
      <c r="AY48" s="1516"/>
      <c r="AZ48" s="1516"/>
      <c r="BA48" s="1516"/>
      <c r="BB48" s="1516"/>
      <c r="BC48" s="1516"/>
      <c r="BD48" s="1516"/>
      <c r="BE48" s="1516"/>
    </row>
    <row r="49" spans="1:61" s="8" customFormat="1" ht="8.1" customHeight="1" x14ac:dyDescent="0.25">
      <c r="A49" s="91"/>
      <c r="B49" s="628"/>
      <c r="C49" s="628"/>
      <c r="D49" s="628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544"/>
      <c r="BB49" s="544"/>
      <c r="BC49" s="544"/>
      <c r="BD49" s="544"/>
      <c r="BE49" s="544"/>
      <c r="BF49" s="13"/>
      <c r="BG49" s="13"/>
      <c r="BH49" s="13"/>
      <c r="BI49" s="13"/>
    </row>
    <row r="50" spans="1:61" s="18" customFormat="1" ht="67.5" customHeight="1" x14ac:dyDescent="0.25">
      <c r="A50" s="92"/>
      <c r="B50" s="878" t="s">
        <v>67</v>
      </c>
      <c r="C50" s="878"/>
      <c r="D50" s="878"/>
      <c r="E50" s="879"/>
      <c r="F50" s="873" t="s">
        <v>221</v>
      </c>
      <c r="G50" s="874"/>
      <c r="H50" s="874"/>
      <c r="I50" s="874"/>
      <c r="J50" s="874"/>
      <c r="K50" s="874"/>
      <c r="L50" s="874"/>
      <c r="M50" s="875"/>
      <c r="N50" s="873" t="s">
        <v>68</v>
      </c>
      <c r="O50" s="874"/>
      <c r="P50" s="874"/>
      <c r="Q50" s="874"/>
      <c r="R50" s="874"/>
      <c r="S50" s="874"/>
      <c r="T50" s="875"/>
      <c r="U50" s="897" t="s">
        <v>854</v>
      </c>
      <c r="V50" s="878"/>
      <c r="W50" s="879"/>
      <c r="X50" s="897" t="s">
        <v>491</v>
      </c>
      <c r="Y50" s="878"/>
      <c r="Z50" s="878"/>
      <c r="AA50" s="879"/>
      <c r="AB50" s="897" t="s">
        <v>855</v>
      </c>
      <c r="AC50" s="878"/>
      <c r="AD50" s="879"/>
      <c r="AE50" s="897" t="s">
        <v>247</v>
      </c>
      <c r="AF50" s="878"/>
      <c r="AG50" s="878"/>
      <c r="AH50" s="879"/>
      <c r="AI50" s="873" t="s">
        <v>70</v>
      </c>
      <c r="AJ50" s="874"/>
      <c r="AK50" s="874"/>
      <c r="AL50" s="874"/>
      <c r="AM50" s="874"/>
      <c r="AN50" s="874"/>
      <c r="AO50" s="874"/>
      <c r="AP50" s="875"/>
      <c r="AQ50" s="897" t="s">
        <v>757</v>
      </c>
      <c r="AR50" s="878"/>
      <c r="AS50" s="878"/>
      <c r="AT50" s="878"/>
      <c r="AU50" s="894" t="s">
        <v>3</v>
      </c>
      <c r="AV50" s="894"/>
      <c r="AW50" s="878" t="s">
        <v>853</v>
      </c>
      <c r="AX50" s="878"/>
      <c r="AY50" s="878"/>
      <c r="AZ50" s="878"/>
      <c r="BA50" s="545"/>
      <c r="BB50" s="545"/>
      <c r="BC50" s="545"/>
      <c r="BD50" s="545"/>
      <c r="BE50" s="545"/>
      <c r="BF50" s="33"/>
      <c r="BG50" s="33"/>
      <c r="BH50" s="33"/>
      <c r="BI50" s="33"/>
    </row>
    <row r="51" spans="1:61" s="18" customFormat="1" ht="141" customHeight="1" x14ac:dyDescent="0.25">
      <c r="A51" s="92"/>
      <c r="B51" s="882"/>
      <c r="C51" s="882"/>
      <c r="D51" s="882"/>
      <c r="E51" s="883"/>
      <c r="F51" s="873" t="s">
        <v>4</v>
      </c>
      <c r="G51" s="874"/>
      <c r="H51" s="874"/>
      <c r="I51" s="874"/>
      <c r="J51" s="894" t="s">
        <v>490</v>
      </c>
      <c r="K51" s="894"/>
      <c r="L51" s="894"/>
      <c r="M51" s="894"/>
      <c r="N51" s="873" t="s">
        <v>71</v>
      </c>
      <c r="O51" s="874"/>
      <c r="P51" s="875"/>
      <c r="Q51" s="873" t="s">
        <v>852</v>
      </c>
      <c r="R51" s="874"/>
      <c r="S51" s="874"/>
      <c r="T51" s="875"/>
      <c r="U51" s="899"/>
      <c r="V51" s="882"/>
      <c r="W51" s="883"/>
      <c r="X51" s="899"/>
      <c r="Y51" s="882"/>
      <c r="Z51" s="882"/>
      <c r="AA51" s="883"/>
      <c r="AB51" s="899"/>
      <c r="AC51" s="882"/>
      <c r="AD51" s="883"/>
      <c r="AE51" s="899"/>
      <c r="AF51" s="882"/>
      <c r="AG51" s="882"/>
      <c r="AH51" s="883"/>
      <c r="AI51" s="873" t="s">
        <v>222</v>
      </c>
      <c r="AJ51" s="874"/>
      <c r="AK51" s="874"/>
      <c r="AL51" s="875"/>
      <c r="AM51" s="873" t="s">
        <v>218</v>
      </c>
      <c r="AN51" s="874"/>
      <c r="AO51" s="874"/>
      <c r="AP51" s="875"/>
      <c r="AQ51" s="899"/>
      <c r="AR51" s="882"/>
      <c r="AS51" s="882"/>
      <c r="AT51" s="882"/>
      <c r="AU51" s="894"/>
      <c r="AV51" s="894"/>
      <c r="AW51" s="882"/>
      <c r="AX51" s="882"/>
      <c r="AY51" s="882"/>
      <c r="AZ51" s="882"/>
      <c r="BA51" s="545"/>
      <c r="BB51" s="545"/>
      <c r="BC51" s="545"/>
      <c r="BD51" s="545"/>
      <c r="BE51" s="545"/>
      <c r="BF51" s="33"/>
      <c r="BG51" s="33"/>
      <c r="BH51" s="33"/>
      <c r="BI51" s="33"/>
    </row>
    <row r="52" spans="1:61" s="18" customFormat="1" ht="15.75" thickBot="1" x14ac:dyDescent="0.3">
      <c r="A52" s="92"/>
      <c r="B52" s="1513">
        <v>1</v>
      </c>
      <c r="C52" s="1513"/>
      <c r="D52" s="1513"/>
      <c r="E52" s="1514"/>
      <c r="F52" s="1512">
        <v>2</v>
      </c>
      <c r="G52" s="1513"/>
      <c r="H52" s="1513"/>
      <c r="I52" s="1514"/>
      <c r="J52" s="1512">
        <v>3</v>
      </c>
      <c r="K52" s="1513"/>
      <c r="L52" s="1513"/>
      <c r="M52" s="1514"/>
      <c r="N52" s="1512">
        <v>4</v>
      </c>
      <c r="O52" s="1513"/>
      <c r="P52" s="1514"/>
      <c r="Q52" s="1512">
        <v>5</v>
      </c>
      <c r="R52" s="1513"/>
      <c r="S52" s="1513"/>
      <c r="T52" s="1514"/>
      <c r="U52" s="1512">
        <v>6</v>
      </c>
      <c r="V52" s="1513"/>
      <c r="W52" s="1514"/>
      <c r="X52" s="1512">
        <v>7</v>
      </c>
      <c r="Y52" s="1513"/>
      <c r="Z52" s="1513"/>
      <c r="AA52" s="1514"/>
      <c r="AB52" s="1512">
        <v>8</v>
      </c>
      <c r="AC52" s="1513"/>
      <c r="AD52" s="1514"/>
      <c r="AE52" s="1512">
        <v>9</v>
      </c>
      <c r="AF52" s="1513"/>
      <c r="AG52" s="1513"/>
      <c r="AH52" s="1514"/>
      <c r="AI52" s="1512">
        <v>10</v>
      </c>
      <c r="AJ52" s="1513"/>
      <c r="AK52" s="1513"/>
      <c r="AL52" s="1514"/>
      <c r="AM52" s="1512">
        <v>11</v>
      </c>
      <c r="AN52" s="1513"/>
      <c r="AO52" s="1513"/>
      <c r="AP52" s="1514"/>
      <c r="AQ52" s="1512">
        <v>12</v>
      </c>
      <c r="AR52" s="1513"/>
      <c r="AS52" s="1513"/>
      <c r="AT52" s="1514"/>
      <c r="AU52" s="1512">
        <v>13</v>
      </c>
      <c r="AV52" s="1514"/>
      <c r="AW52" s="1512">
        <v>14</v>
      </c>
      <c r="AX52" s="1513"/>
      <c r="AY52" s="1513"/>
      <c r="AZ52" s="1513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109">
        <v>84643455</v>
      </c>
      <c r="C53" s="1109"/>
      <c r="D53" s="1109"/>
      <c r="E53" s="1121"/>
      <c r="F53" s="1108">
        <v>12910573.93</v>
      </c>
      <c r="G53" s="1109"/>
      <c r="H53" s="1109"/>
      <c r="I53" s="1121"/>
      <c r="J53" s="1108">
        <f>F53</f>
        <v>12910573.93</v>
      </c>
      <c r="K53" s="1109"/>
      <c r="L53" s="1109"/>
      <c r="M53" s="1121"/>
      <c r="N53" s="1108"/>
      <c r="O53" s="1109"/>
      <c r="P53" s="1121"/>
      <c r="Q53" s="1108"/>
      <c r="R53" s="1109"/>
      <c r="S53" s="1109"/>
      <c r="T53" s="1121"/>
      <c r="U53" s="1108">
        <f>F53-Q53</f>
        <v>12910573.93</v>
      </c>
      <c r="V53" s="1109"/>
      <c r="W53" s="1121"/>
      <c r="X53" s="1108"/>
      <c r="Y53" s="1109"/>
      <c r="Z53" s="1109"/>
      <c r="AA53" s="1121"/>
      <c r="AB53" s="1108">
        <v>2.2000000000000002</v>
      </c>
      <c r="AC53" s="1109"/>
      <c r="AD53" s="1121"/>
      <c r="AE53" s="1108">
        <f>U53*AB53/100</f>
        <v>284032.62646</v>
      </c>
      <c r="AF53" s="1109"/>
      <c r="AG53" s="1109"/>
      <c r="AH53" s="1121"/>
      <c r="AI53" s="1108"/>
      <c r="AJ53" s="1109"/>
      <c r="AK53" s="1109"/>
      <c r="AL53" s="1121"/>
      <c r="AM53" s="1108"/>
      <c r="AN53" s="1109"/>
      <c r="AO53" s="1109"/>
      <c r="AP53" s="1121"/>
      <c r="AQ53" s="1096"/>
      <c r="AR53" s="1097"/>
      <c r="AS53" s="1097"/>
      <c r="AT53" s="1098"/>
      <c r="AU53" s="1517" t="s">
        <v>21</v>
      </c>
      <c r="AV53" s="1518"/>
      <c r="AW53" s="1097">
        <f>AE53-AM53+AQ53</f>
        <v>284032.62646</v>
      </c>
      <c r="AX53" s="1097"/>
      <c r="AY53" s="1097"/>
      <c r="AZ53" s="1519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31"/>
      <c r="C54" s="631"/>
      <c r="D54" s="631"/>
      <c r="E54" s="632"/>
      <c r="F54" s="629"/>
      <c r="G54" s="630"/>
      <c r="H54" s="630"/>
      <c r="I54" s="633"/>
      <c r="J54" s="629"/>
      <c r="K54" s="630"/>
      <c r="L54" s="630"/>
      <c r="M54" s="633"/>
      <c r="N54" s="629"/>
      <c r="O54" s="630"/>
      <c r="P54" s="633"/>
      <c r="Q54" s="629"/>
      <c r="R54" s="630"/>
      <c r="S54" s="630"/>
      <c r="T54" s="633"/>
      <c r="U54" s="629"/>
      <c r="V54" s="630"/>
      <c r="W54" s="633"/>
      <c r="X54" s="629"/>
      <c r="Y54" s="630"/>
      <c r="Z54" s="630"/>
      <c r="AA54" s="633"/>
      <c r="AB54" s="629"/>
      <c r="AC54" s="630"/>
      <c r="AD54" s="633"/>
      <c r="AE54" s="629"/>
      <c r="AF54" s="630"/>
      <c r="AG54" s="630"/>
      <c r="AH54" s="633"/>
      <c r="AI54" s="629"/>
      <c r="AJ54" s="630"/>
      <c r="AK54" s="630"/>
      <c r="AL54" s="633"/>
      <c r="AM54" s="629"/>
      <c r="AN54" s="630"/>
      <c r="AO54" s="630"/>
      <c r="AP54" s="633"/>
      <c r="AQ54" s="629"/>
      <c r="AR54" s="630"/>
      <c r="AS54" s="630"/>
      <c r="AT54" s="633"/>
      <c r="AU54" s="1524" t="s">
        <v>22</v>
      </c>
      <c r="AV54" s="1525"/>
      <c r="AW54" s="630"/>
      <c r="AX54" s="630"/>
      <c r="AY54" s="630"/>
      <c r="AZ54" s="643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22"/>
      <c r="C55" s="1114"/>
      <c r="D55" s="1114"/>
      <c r="E55" s="1115"/>
      <c r="F55" s="1095"/>
      <c r="G55" s="905"/>
      <c r="H55" s="905"/>
      <c r="I55" s="906"/>
      <c r="J55" s="1095"/>
      <c r="K55" s="905"/>
      <c r="L55" s="905"/>
      <c r="M55" s="906"/>
      <c r="N55" s="1095"/>
      <c r="O55" s="905"/>
      <c r="P55" s="906"/>
      <c r="Q55" s="1095"/>
      <c r="R55" s="905"/>
      <c r="S55" s="905"/>
      <c r="T55" s="906"/>
      <c r="U55" s="1095"/>
      <c r="V55" s="905"/>
      <c r="W55" s="906"/>
      <c r="X55" s="1095"/>
      <c r="Y55" s="905"/>
      <c r="Z55" s="905"/>
      <c r="AA55" s="906"/>
      <c r="AB55" s="1095"/>
      <c r="AC55" s="905"/>
      <c r="AD55" s="906"/>
      <c r="AE55" s="1095"/>
      <c r="AF55" s="905"/>
      <c r="AG55" s="905"/>
      <c r="AH55" s="906"/>
      <c r="AI55" s="1095"/>
      <c r="AJ55" s="905"/>
      <c r="AK55" s="905"/>
      <c r="AL55" s="906"/>
      <c r="AM55" s="1095"/>
      <c r="AN55" s="905"/>
      <c r="AO55" s="905"/>
      <c r="AP55" s="906"/>
      <c r="AQ55" s="1095"/>
      <c r="AR55" s="905"/>
      <c r="AS55" s="905"/>
      <c r="AT55" s="906"/>
      <c r="AU55" s="1524"/>
      <c r="AV55" s="1525"/>
      <c r="AW55" s="1095"/>
      <c r="AX55" s="905"/>
      <c r="AY55" s="905"/>
      <c r="AZ55" s="1042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20" t="s">
        <v>756</v>
      </c>
      <c r="C56" s="1520"/>
      <c r="D56" s="1520"/>
      <c r="E56" s="1521"/>
      <c r="F56" s="1114"/>
      <c r="G56" s="1114"/>
      <c r="H56" s="1114"/>
      <c r="I56" s="1115"/>
      <c r="J56" s="1113"/>
      <c r="K56" s="1114"/>
      <c r="L56" s="1114"/>
      <c r="M56" s="1115"/>
      <c r="N56" s="1176" t="s">
        <v>24</v>
      </c>
      <c r="O56" s="1031"/>
      <c r="P56" s="904"/>
      <c r="Q56" s="1113"/>
      <c r="R56" s="1114"/>
      <c r="S56" s="1114"/>
      <c r="T56" s="1115"/>
      <c r="U56" s="1113"/>
      <c r="V56" s="1114"/>
      <c r="W56" s="1115"/>
      <c r="X56" s="1176" t="s">
        <v>24</v>
      </c>
      <c r="Y56" s="1031"/>
      <c r="Z56" s="1031"/>
      <c r="AA56" s="904"/>
      <c r="AB56" s="1176" t="s">
        <v>24</v>
      </c>
      <c r="AC56" s="1031"/>
      <c r="AD56" s="904"/>
      <c r="AE56" s="1113"/>
      <c r="AF56" s="1114"/>
      <c r="AG56" s="1114"/>
      <c r="AH56" s="1115"/>
      <c r="AI56" s="1176" t="s">
        <v>24</v>
      </c>
      <c r="AJ56" s="1031"/>
      <c r="AK56" s="1031"/>
      <c r="AL56" s="904"/>
      <c r="AM56" s="1113"/>
      <c r="AN56" s="1114"/>
      <c r="AO56" s="1114"/>
      <c r="AP56" s="1115"/>
      <c r="AQ56" s="1113"/>
      <c r="AR56" s="1114"/>
      <c r="AS56" s="1114"/>
      <c r="AT56" s="1115"/>
      <c r="AU56" s="1113">
        <v>9000</v>
      </c>
      <c r="AV56" s="1115"/>
      <c r="AW56" s="1114">
        <f>AW53</f>
        <v>284032.62646</v>
      </c>
      <c r="AX56" s="1114"/>
      <c r="AY56" s="1114"/>
      <c r="AZ56" s="1117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16" t="s">
        <v>1016</v>
      </c>
      <c r="C58" s="1516"/>
      <c r="D58" s="1516"/>
      <c r="E58" s="1516"/>
      <c r="F58" s="1516"/>
      <c r="G58" s="1516"/>
      <c r="H58" s="1516"/>
      <c r="I58" s="1516"/>
      <c r="J58" s="1516"/>
      <c r="K58" s="1516"/>
      <c r="L58" s="1516"/>
      <c r="M58" s="1516"/>
      <c r="N58" s="1516"/>
      <c r="O58" s="1516"/>
      <c r="P58" s="1516"/>
      <c r="Q58" s="1516"/>
      <c r="R58" s="1516"/>
      <c r="S58" s="1516"/>
      <c r="T58" s="1516"/>
      <c r="U58" s="1516"/>
      <c r="V58" s="1516"/>
      <c r="W58" s="1516"/>
      <c r="X58" s="1516"/>
      <c r="Y58" s="1516"/>
      <c r="Z58" s="1516"/>
      <c r="AA58" s="1516"/>
      <c r="AB58" s="1516"/>
      <c r="AC58" s="1516"/>
      <c r="AD58" s="1516"/>
      <c r="AE58" s="1516"/>
      <c r="AF58" s="1516"/>
      <c r="AG58" s="1516"/>
      <c r="AH58" s="1516"/>
      <c r="AI58" s="1516"/>
      <c r="AJ58" s="1516"/>
      <c r="AK58" s="1516"/>
      <c r="AL58" s="1516"/>
      <c r="AM58" s="1516"/>
      <c r="AN58" s="1516"/>
      <c r="AO58" s="1516"/>
      <c r="AP58" s="1516"/>
      <c r="AQ58" s="1516"/>
      <c r="AR58" s="1516"/>
      <c r="AS58" s="1516"/>
      <c r="AT58" s="1516"/>
      <c r="AU58" s="1516"/>
      <c r="AV58" s="1516"/>
      <c r="AW58" s="1516"/>
      <c r="AX58" s="1516"/>
      <c r="AY58" s="1516"/>
      <c r="AZ58" s="1516"/>
      <c r="BA58" s="1516"/>
      <c r="BB58" s="1516"/>
      <c r="BC58" s="1516"/>
      <c r="BD58" s="1516"/>
      <c r="BE58" s="1516"/>
    </row>
    <row r="59" spans="1:61" s="8" customFormat="1" ht="8.1" customHeight="1" x14ac:dyDescent="0.25">
      <c r="A59" s="91"/>
      <c r="B59" s="628"/>
      <c r="C59" s="628"/>
      <c r="D59" s="628"/>
      <c r="E59" s="628"/>
      <c r="F59" s="628"/>
      <c r="G59" s="628"/>
      <c r="H59" s="628"/>
      <c r="I59" s="628"/>
      <c r="J59" s="628"/>
      <c r="K59" s="628"/>
      <c r="L59" s="628"/>
      <c r="M59" s="628"/>
      <c r="N59" s="628"/>
      <c r="O59" s="628"/>
      <c r="P59" s="628"/>
      <c r="Q59" s="628"/>
      <c r="R59" s="628"/>
      <c r="S59" s="628"/>
      <c r="T59" s="628"/>
      <c r="U59" s="628"/>
      <c r="V59" s="628"/>
      <c r="W59" s="628"/>
      <c r="X59" s="628"/>
      <c r="Y59" s="628"/>
      <c r="Z59" s="628"/>
      <c r="AA59" s="628"/>
      <c r="AB59" s="628"/>
      <c r="AC59" s="628"/>
      <c r="AD59" s="628"/>
      <c r="AE59" s="628"/>
      <c r="AF59" s="628"/>
      <c r="AG59" s="628"/>
      <c r="AH59" s="628"/>
      <c r="AI59" s="628"/>
      <c r="AJ59" s="628"/>
      <c r="AK59" s="628"/>
      <c r="AL59" s="628"/>
      <c r="AM59" s="628"/>
      <c r="AN59" s="628"/>
      <c r="AO59" s="628"/>
      <c r="AP59" s="628"/>
      <c r="AQ59" s="628"/>
      <c r="AR59" s="628"/>
      <c r="AS59" s="628"/>
      <c r="AT59" s="628"/>
      <c r="AU59" s="628"/>
      <c r="AV59" s="628"/>
      <c r="AW59" s="628"/>
      <c r="AX59" s="628"/>
      <c r="AY59" s="628"/>
      <c r="AZ59" s="628"/>
      <c r="BA59" s="544"/>
      <c r="BB59" s="544"/>
      <c r="BC59" s="544"/>
      <c r="BD59" s="544"/>
      <c r="BE59" s="544"/>
      <c r="BF59" s="13"/>
      <c r="BG59" s="13"/>
      <c r="BH59" s="13"/>
      <c r="BI59" s="13"/>
    </row>
    <row r="60" spans="1:61" s="18" customFormat="1" ht="50.1" customHeight="1" x14ac:dyDescent="0.25">
      <c r="A60" s="92"/>
      <c r="B60" s="878" t="s">
        <v>67</v>
      </c>
      <c r="C60" s="878"/>
      <c r="D60" s="878"/>
      <c r="E60" s="879"/>
      <c r="F60" s="873" t="s">
        <v>221</v>
      </c>
      <c r="G60" s="874"/>
      <c r="H60" s="874"/>
      <c r="I60" s="874"/>
      <c r="J60" s="874"/>
      <c r="K60" s="874"/>
      <c r="L60" s="874"/>
      <c r="M60" s="875"/>
      <c r="N60" s="873" t="s">
        <v>68</v>
      </c>
      <c r="O60" s="874"/>
      <c r="P60" s="874"/>
      <c r="Q60" s="874"/>
      <c r="R60" s="874"/>
      <c r="S60" s="874"/>
      <c r="T60" s="875"/>
      <c r="U60" s="897" t="s">
        <v>854</v>
      </c>
      <c r="V60" s="878"/>
      <c r="W60" s="879"/>
      <c r="X60" s="897" t="s">
        <v>491</v>
      </c>
      <c r="Y60" s="878"/>
      <c r="Z60" s="878"/>
      <c r="AA60" s="879"/>
      <c r="AB60" s="897" t="s">
        <v>855</v>
      </c>
      <c r="AC60" s="878"/>
      <c r="AD60" s="879"/>
      <c r="AE60" s="897" t="s">
        <v>247</v>
      </c>
      <c r="AF60" s="878"/>
      <c r="AG60" s="878"/>
      <c r="AH60" s="879"/>
      <c r="AI60" s="873" t="s">
        <v>70</v>
      </c>
      <c r="AJ60" s="874"/>
      <c r="AK60" s="874"/>
      <c r="AL60" s="874"/>
      <c r="AM60" s="874"/>
      <c r="AN60" s="874"/>
      <c r="AO60" s="874"/>
      <c r="AP60" s="875"/>
      <c r="AQ60" s="897" t="s">
        <v>757</v>
      </c>
      <c r="AR60" s="878"/>
      <c r="AS60" s="878"/>
      <c r="AT60" s="878"/>
      <c r="AU60" s="894" t="s">
        <v>3</v>
      </c>
      <c r="AV60" s="894"/>
      <c r="AW60" s="878" t="s">
        <v>853</v>
      </c>
      <c r="AX60" s="878"/>
      <c r="AY60" s="878"/>
      <c r="AZ60" s="878"/>
      <c r="BA60" s="545"/>
      <c r="BB60" s="545"/>
      <c r="BC60" s="545"/>
      <c r="BD60" s="545"/>
      <c r="BE60" s="545"/>
      <c r="BF60" s="33"/>
      <c r="BG60" s="33"/>
      <c r="BH60" s="33"/>
      <c r="BI60" s="33"/>
    </row>
    <row r="61" spans="1:61" s="18" customFormat="1" ht="141" customHeight="1" x14ac:dyDescent="0.25">
      <c r="A61" s="92"/>
      <c r="B61" s="882"/>
      <c r="C61" s="882"/>
      <c r="D61" s="882"/>
      <c r="E61" s="883"/>
      <c r="F61" s="873" t="s">
        <v>4</v>
      </c>
      <c r="G61" s="874"/>
      <c r="H61" s="874"/>
      <c r="I61" s="874"/>
      <c r="J61" s="1523" t="s">
        <v>490</v>
      </c>
      <c r="K61" s="1523"/>
      <c r="L61" s="1523"/>
      <c r="M61" s="1523"/>
      <c r="N61" s="873" t="s">
        <v>71</v>
      </c>
      <c r="O61" s="874"/>
      <c r="P61" s="875"/>
      <c r="Q61" s="873" t="s">
        <v>852</v>
      </c>
      <c r="R61" s="874"/>
      <c r="S61" s="874"/>
      <c r="T61" s="875"/>
      <c r="U61" s="899"/>
      <c r="V61" s="882"/>
      <c r="W61" s="883"/>
      <c r="X61" s="899"/>
      <c r="Y61" s="882"/>
      <c r="Z61" s="882"/>
      <c r="AA61" s="883"/>
      <c r="AB61" s="899"/>
      <c r="AC61" s="882"/>
      <c r="AD61" s="883"/>
      <c r="AE61" s="899"/>
      <c r="AF61" s="882"/>
      <c r="AG61" s="882"/>
      <c r="AH61" s="883"/>
      <c r="AI61" s="873" t="s">
        <v>222</v>
      </c>
      <c r="AJ61" s="874"/>
      <c r="AK61" s="874"/>
      <c r="AL61" s="875"/>
      <c r="AM61" s="873" t="s">
        <v>218</v>
      </c>
      <c r="AN61" s="874"/>
      <c r="AO61" s="874"/>
      <c r="AP61" s="875"/>
      <c r="AQ61" s="899"/>
      <c r="AR61" s="882"/>
      <c r="AS61" s="882"/>
      <c r="AT61" s="882"/>
      <c r="AU61" s="894"/>
      <c r="AV61" s="894"/>
      <c r="AW61" s="882"/>
      <c r="AX61" s="882"/>
      <c r="AY61" s="882"/>
      <c r="AZ61" s="882"/>
      <c r="BA61" s="545"/>
      <c r="BB61" s="545"/>
      <c r="BC61" s="545"/>
      <c r="BD61" s="545"/>
      <c r="BE61" s="545"/>
      <c r="BF61" s="33"/>
      <c r="BG61" s="33"/>
      <c r="BH61" s="33"/>
      <c r="BI61" s="33"/>
    </row>
    <row r="62" spans="1:61" s="18" customFormat="1" ht="15.75" thickBot="1" x14ac:dyDescent="0.3">
      <c r="A62" s="92"/>
      <c r="B62" s="1513">
        <v>1</v>
      </c>
      <c r="C62" s="1513"/>
      <c r="D62" s="1513"/>
      <c r="E62" s="1514"/>
      <c r="F62" s="1512">
        <v>2</v>
      </c>
      <c r="G62" s="1513"/>
      <c r="H62" s="1513"/>
      <c r="I62" s="1514"/>
      <c r="J62" s="1512">
        <v>3</v>
      </c>
      <c r="K62" s="1513"/>
      <c r="L62" s="1513"/>
      <c r="M62" s="1514"/>
      <c r="N62" s="1512">
        <v>4</v>
      </c>
      <c r="O62" s="1513"/>
      <c r="P62" s="1514"/>
      <c r="Q62" s="1512">
        <v>5</v>
      </c>
      <c r="R62" s="1513"/>
      <c r="S62" s="1513"/>
      <c r="T62" s="1514"/>
      <c r="U62" s="1512">
        <v>6</v>
      </c>
      <c r="V62" s="1513"/>
      <c r="W62" s="1514"/>
      <c r="X62" s="1512">
        <v>7</v>
      </c>
      <c r="Y62" s="1513"/>
      <c r="Z62" s="1513"/>
      <c r="AA62" s="1514"/>
      <c r="AB62" s="1512">
        <v>8</v>
      </c>
      <c r="AC62" s="1513"/>
      <c r="AD62" s="1514"/>
      <c r="AE62" s="1512">
        <v>9</v>
      </c>
      <c r="AF62" s="1513"/>
      <c r="AG62" s="1513"/>
      <c r="AH62" s="1514"/>
      <c r="AI62" s="1512">
        <v>10</v>
      </c>
      <c r="AJ62" s="1513"/>
      <c r="AK62" s="1513"/>
      <c r="AL62" s="1514"/>
      <c r="AM62" s="1512">
        <v>11</v>
      </c>
      <c r="AN62" s="1513"/>
      <c r="AO62" s="1513"/>
      <c r="AP62" s="1514"/>
      <c r="AQ62" s="1512">
        <v>12</v>
      </c>
      <c r="AR62" s="1513"/>
      <c r="AS62" s="1513"/>
      <c r="AT62" s="1514"/>
      <c r="AU62" s="1512">
        <v>13</v>
      </c>
      <c r="AV62" s="1514"/>
      <c r="AW62" s="1512">
        <v>14</v>
      </c>
      <c r="AX62" s="1513"/>
      <c r="AY62" s="1513"/>
      <c r="AZ62" s="1513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109">
        <v>84643455</v>
      </c>
      <c r="C63" s="1109"/>
      <c r="D63" s="1109"/>
      <c r="E63" s="1121"/>
      <c r="F63" s="1108">
        <v>12910573.93</v>
      </c>
      <c r="G63" s="1109"/>
      <c r="H63" s="1109"/>
      <c r="I63" s="1121"/>
      <c r="J63" s="1108">
        <f>F63</f>
        <v>12910573.93</v>
      </c>
      <c r="K63" s="1109"/>
      <c r="L63" s="1109"/>
      <c r="M63" s="1121"/>
      <c r="N63" s="1108"/>
      <c r="O63" s="1109"/>
      <c r="P63" s="1121"/>
      <c r="Q63" s="1108"/>
      <c r="R63" s="1109"/>
      <c r="S63" s="1109"/>
      <c r="T63" s="1121"/>
      <c r="U63" s="1108">
        <f>F63-Q63</f>
        <v>12910573.93</v>
      </c>
      <c r="V63" s="1109"/>
      <c r="W63" s="1121"/>
      <c r="X63" s="1108"/>
      <c r="Y63" s="1109"/>
      <c r="Z63" s="1109"/>
      <c r="AA63" s="1121"/>
      <c r="AB63" s="1108">
        <v>2.2000000000000002</v>
      </c>
      <c r="AC63" s="1109"/>
      <c r="AD63" s="1121"/>
      <c r="AE63" s="1108">
        <f>U63*AB63/100</f>
        <v>284032.62646</v>
      </c>
      <c r="AF63" s="1109"/>
      <c r="AG63" s="1109"/>
      <c r="AH63" s="1121"/>
      <c r="AI63" s="1108"/>
      <c r="AJ63" s="1109"/>
      <c r="AK63" s="1109"/>
      <c r="AL63" s="1121"/>
      <c r="AM63" s="1108"/>
      <c r="AN63" s="1109"/>
      <c r="AO63" s="1109"/>
      <c r="AP63" s="1121"/>
      <c r="AQ63" s="1096"/>
      <c r="AR63" s="1097"/>
      <c r="AS63" s="1097"/>
      <c r="AT63" s="1098"/>
      <c r="AU63" s="1517" t="s">
        <v>21</v>
      </c>
      <c r="AV63" s="1518"/>
      <c r="AW63" s="1097">
        <f>AE63-AM63+AQ63</f>
        <v>284032.62646</v>
      </c>
      <c r="AX63" s="1097"/>
      <c r="AY63" s="1097"/>
      <c r="AZ63" s="1519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54"/>
      <c r="C64" s="905"/>
      <c r="D64" s="905"/>
      <c r="E64" s="906"/>
      <c r="F64" s="1095"/>
      <c r="G64" s="905"/>
      <c r="H64" s="905"/>
      <c r="I64" s="906"/>
      <c r="J64" s="1095"/>
      <c r="K64" s="905"/>
      <c r="L64" s="905"/>
      <c r="M64" s="906"/>
      <c r="N64" s="1095"/>
      <c r="O64" s="905"/>
      <c r="P64" s="906"/>
      <c r="Q64" s="1095"/>
      <c r="R64" s="905"/>
      <c r="S64" s="905"/>
      <c r="T64" s="906"/>
      <c r="U64" s="1095"/>
      <c r="V64" s="905"/>
      <c r="W64" s="906"/>
      <c r="X64" s="1095"/>
      <c r="Y64" s="905"/>
      <c r="Z64" s="905"/>
      <c r="AA64" s="906"/>
      <c r="AB64" s="1095"/>
      <c r="AC64" s="905"/>
      <c r="AD64" s="906"/>
      <c r="AE64" s="1095"/>
      <c r="AF64" s="905"/>
      <c r="AG64" s="905"/>
      <c r="AH64" s="906"/>
      <c r="AI64" s="1095"/>
      <c r="AJ64" s="905"/>
      <c r="AK64" s="905"/>
      <c r="AL64" s="906"/>
      <c r="AM64" s="1095"/>
      <c r="AN64" s="905"/>
      <c r="AO64" s="905"/>
      <c r="AP64" s="906"/>
      <c r="AQ64" s="1095"/>
      <c r="AR64" s="905"/>
      <c r="AS64" s="905"/>
      <c r="AT64" s="906"/>
      <c r="AU64" s="1524" t="s">
        <v>22</v>
      </c>
      <c r="AV64" s="1525"/>
      <c r="AW64" s="1095"/>
      <c r="AX64" s="905"/>
      <c r="AY64" s="905"/>
      <c r="AZ64" s="1042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114"/>
      <c r="C65" s="1114"/>
      <c r="D65" s="1114"/>
      <c r="E65" s="1115"/>
      <c r="F65" s="1095"/>
      <c r="G65" s="905"/>
      <c r="H65" s="905"/>
      <c r="I65" s="906"/>
      <c r="J65" s="1095"/>
      <c r="K65" s="905"/>
      <c r="L65" s="905"/>
      <c r="M65" s="906"/>
      <c r="N65" s="1095"/>
      <c r="O65" s="905"/>
      <c r="P65" s="906"/>
      <c r="Q65" s="1095"/>
      <c r="R65" s="905"/>
      <c r="S65" s="905"/>
      <c r="T65" s="906"/>
      <c r="U65" s="1095"/>
      <c r="V65" s="905"/>
      <c r="W65" s="906"/>
      <c r="X65" s="1095"/>
      <c r="Y65" s="905"/>
      <c r="Z65" s="905"/>
      <c r="AA65" s="906"/>
      <c r="AB65" s="1095"/>
      <c r="AC65" s="905"/>
      <c r="AD65" s="906"/>
      <c r="AE65" s="1095"/>
      <c r="AF65" s="905"/>
      <c r="AG65" s="905"/>
      <c r="AH65" s="906"/>
      <c r="AI65" s="1095"/>
      <c r="AJ65" s="905"/>
      <c r="AK65" s="905"/>
      <c r="AL65" s="906"/>
      <c r="AM65" s="1095"/>
      <c r="AN65" s="905"/>
      <c r="AO65" s="905"/>
      <c r="AP65" s="906"/>
      <c r="AQ65" s="1095"/>
      <c r="AR65" s="905"/>
      <c r="AS65" s="905"/>
      <c r="AT65" s="906"/>
      <c r="AU65" s="1524"/>
      <c r="AV65" s="1525"/>
      <c r="AW65" s="905"/>
      <c r="AX65" s="905"/>
      <c r="AY65" s="905"/>
      <c r="AZ65" s="1042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20" t="s">
        <v>756</v>
      </c>
      <c r="C66" s="1520"/>
      <c r="D66" s="1520"/>
      <c r="E66" s="1521"/>
      <c r="F66" s="1114"/>
      <c r="G66" s="1114"/>
      <c r="H66" s="1114"/>
      <c r="I66" s="1115"/>
      <c r="J66" s="1113"/>
      <c r="K66" s="1114"/>
      <c r="L66" s="1114"/>
      <c r="M66" s="1115"/>
      <c r="N66" s="1176" t="s">
        <v>24</v>
      </c>
      <c r="O66" s="1031"/>
      <c r="P66" s="904"/>
      <c r="Q66" s="1113"/>
      <c r="R66" s="1114"/>
      <c r="S66" s="1114"/>
      <c r="T66" s="1115"/>
      <c r="U66" s="1113"/>
      <c r="V66" s="1114"/>
      <c r="W66" s="1115"/>
      <c r="X66" s="1176" t="s">
        <v>24</v>
      </c>
      <c r="Y66" s="1031"/>
      <c r="Z66" s="1031"/>
      <c r="AA66" s="904"/>
      <c r="AB66" s="1176" t="s">
        <v>24</v>
      </c>
      <c r="AC66" s="1031"/>
      <c r="AD66" s="904"/>
      <c r="AE66" s="1113"/>
      <c r="AF66" s="1114"/>
      <c r="AG66" s="1114"/>
      <c r="AH66" s="1115"/>
      <c r="AI66" s="1176" t="s">
        <v>24</v>
      </c>
      <c r="AJ66" s="1031"/>
      <c r="AK66" s="1031"/>
      <c r="AL66" s="904"/>
      <c r="AM66" s="1113"/>
      <c r="AN66" s="1114"/>
      <c r="AO66" s="1114"/>
      <c r="AP66" s="1115"/>
      <c r="AQ66" s="1113"/>
      <c r="AR66" s="1114"/>
      <c r="AS66" s="1114"/>
      <c r="AT66" s="1115"/>
      <c r="AU66" s="1113">
        <v>9000</v>
      </c>
      <c r="AV66" s="1115"/>
      <c r="AW66" s="1114">
        <f>AW63</f>
        <v>284032.62646</v>
      </c>
      <c r="AX66" s="1114"/>
      <c r="AY66" s="1114"/>
      <c r="AZ66" s="1117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16" t="s">
        <v>962</v>
      </c>
      <c r="C68" s="1516"/>
      <c r="D68" s="1516"/>
      <c r="E68" s="1516"/>
      <c r="F68" s="1516"/>
      <c r="G68" s="1516"/>
      <c r="H68" s="1516"/>
      <c r="I68" s="1516"/>
      <c r="J68" s="1516"/>
      <c r="K68" s="1516"/>
      <c r="L68" s="1516"/>
      <c r="M68" s="1516"/>
      <c r="N68" s="1516"/>
      <c r="O68" s="1516"/>
      <c r="P68" s="1516"/>
      <c r="Q68" s="1516"/>
      <c r="R68" s="1516"/>
      <c r="S68" s="1516"/>
      <c r="T68" s="1516"/>
      <c r="U68" s="1516"/>
      <c r="V68" s="1516"/>
      <c r="W68" s="1516"/>
      <c r="X68" s="1516"/>
      <c r="Y68" s="1516"/>
      <c r="Z68" s="1516"/>
      <c r="AA68" s="1516"/>
      <c r="AB68" s="1516"/>
      <c r="AC68" s="1516"/>
      <c r="AD68" s="1516"/>
      <c r="AE68" s="1516"/>
      <c r="AF68" s="1516"/>
      <c r="AG68" s="1516"/>
      <c r="AH68" s="1516"/>
      <c r="AI68" s="1516"/>
      <c r="AJ68" s="1516"/>
      <c r="AK68" s="1516"/>
      <c r="AL68" s="1516"/>
      <c r="AM68" s="1516"/>
      <c r="AN68" s="1516"/>
      <c r="AO68" s="1516"/>
      <c r="AP68" s="1516"/>
      <c r="AQ68" s="1516"/>
      <c r="AR68" s="1516"/>
      <c r="AS68" s="1516"/>
      <c r="AT68" s="1516"/>
      <c r="AU68" s="1516"/>
      <c r="AV68" s="1516"/>
      <c r="AW68" s="1516"/>
      <c r="AX68" s="1516"/>
      <c r="AY68" s="1516"/>
      <c r="AZ68" s="1516"/>
      <c r="BA68" s="1516"/>
      <c r="BB68" s="1516"/>
      <c r="BC68" s="1516"/>
      <c r="BD68" s="1516"/>
      <c r="BE68" s="1516"/>
    </row>
    <row r="69" spans="1:61" s="8" customFormat="1" ht="8.1" customHeight="1" x14ac:dyDescent="0.25">
      <c r="A69" s="91"/>
      <c r="B69" s="628"/>
      <c r="C69" s="628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28"/>
      <c r="AQ69" s="628"/>
      <c r="AR69" s="628"/>
      <c r="AS69" s="628"/>
      <c r="AT69" s="628"/>
      <c r="AU69" s="628"/>
      <c r="AV69" s="628"/>
      <c r="AW69" s="628"/>
      <c r="AX69" s="628"/>
      <c r="AY69" s="628"/>
      <c r="AZ69" s="628"/>
      <c r="BA69" s="544"/>
      <c r="BB69" s="544"/>
      <c r="BC69" s="544"/>
      <c r="BD69" s="544"/>
      <c r="BE69" s="544"/>
      <c r="BF69" s="13"/>
      <c r="BG69" s="13"/>
      <c r="BH69" s="13"/>
      <c r="BI69" s="13"/>
    </row>
    <row r="70" spans="1:61" s="18" customFormat="1" ht="66.75" customHeight="1" x14ac:dyDescent="0.25">
      <c r="A70" s="92"/>
      <c r="B70" s="878" t="s">
        <v>67</v>
      </c>
      <c r="C70" s="878"/>
      <c r="D70" s="878"/>
      <c r="E70" s="879"/>
      <c r="F70" s="873" t="s">
        <v>221</v>
      </c>
      <c r="G70" s="874"/>
      <c r="H70" s="874"/>
      <c r="I70" s="874"/>
      <c r="J70" s="874"/>
      <c r="K70" s="874"/>
      <c r="L70" s="874"/>
      <c r="M70" s="875"/>
      <c r="N70" s="873" t="s">
        <v>68</v>
      </c>
      <c r="O70" s="874"/>
      <c r="P70" s="874"/>
      <c r="Q70" s="874"/>
      <c r="R70" s="874"/>
      <c r="S70" s="874"/>
      <c r="T70" s="875"/>
      <c r="U70" s="897" t="s">
        <v>724</v>
      </c>
      <c r="V70" s="878"/>
      <c r="W70" s="879"/>
      <c r="X70" s="897" t="s">
        <v>491</v>
      </c>
      <c r="Y70" s="878"/>
      <c r="Z70" s="878"/>
      <c r="AA70" s="879"/>
      <c r="AB70" s="897" t="s">
        <v>725</v>
      </c>
      <c r="AC70" s="878"/>
      <c r="AD70" s="879"/>
      <c r="AE70" s="897" t="s">
        <v>247</v>
      </c>
      <c r="AF70" s="878"/>
      <c r="AG70" s="878"/>
      <c r="AH70" s="879"/>
      <c r="AI70" s="873" t="s">
        <v>70</v>
      </c>
      <c r="AJ70" s="874"/>
      <c r="AK70" s="874"/>
      <c r="AL70" s="874"/>
      <c r="AM70" s="874"/>
      <c r="AN70" s="874"/>
      <c r="AO70" s="874"/>
      <c r="AP70" s="875"/>
      <c r="AQ70" s="897" t="s">
        <v>757</v>
      </c>
      <c r="AR70" s="878"/>
      <c r="AS70" s="878"/>
      <c r="AT70" s="878"/>
      <c r="AU70" s="894" t="s">
        <v>3</v>
      </c>
      <c r="AV70" s="894"/>
      <c r="AW70" s="878" t="s">
        <v>853</v>
      </c>
      <c r="AX70" s="878"/>
      <c r="AY70" s="878"/>
      <c r="AZ70" s="878"/>
      <c r="BA70" s="545"/>
      <c r="BB70" s="545"/>
      <c r="BC70" s="545"/>
      <c r="BD70" s="545"/>
      <c r="BE70" s="545"/>
      <c r="BF70" s="33"/>
      <c r="BG70" s="33"/>
      <c r="BH70" s="33"/>
      <c r="BI70" s="33"/>
    </row>
    <row r="71" spans="1:61" s="18" customFormat="1" ht="141" customHeight="1" x14ac:dyDescent="0.25">
      <c r="A71" s="92"/>
      <c r="B71" s="882"/>
      <c r="C71" s="882"/>
      <c r="D71" s="882"/>
      <c r="E71" s="883"/>
      <c r="F71" s="873" t="s">
        <v>4</v>
      </c>
      <c r="G71" s="874"/>
      <c r="H71" s="874"/>
      <c r="I71" s="874"/>
      <c r="J71" s="894" t="s">
        <v>490</v>
      </c>
      <c r="K71" s="894"/>
      <c r="L71" s="894"/>
      <c r="M71" s="894"/>
      <c r="N71" s="873" t="s">
        <v>71</v>
      </c>
      <c r="O71" s="874"/>
      <c r="P71" s="875"/>
      <c r="Q71" s="873" t="s">
        <v>852</v>
      </c>
      <c r="R71" s="874"/>
      <c r="S71" s="874"/>
      <c r="T71" s="875"/>
      <c r="U71" s="899"/>
      <c r="V71" s="882"/>
      <c r="W71" s="883"/>
      <c r="X71" s="899"/>
      <c r="Y71" s="882"/>
      <c r="Z71" s="882"/>
      <c r="AA71" s="883"/>
      <c r="AB71" s="899"/>
      <c r="AC71" s="882"/>
      <c r="AD71" s="883"/>
      <c r="AE71" s="899"/>
      <c r="AF71" s="882"/>
      <c r="AG71" s="882"/>
      <c r="AH71" s="883"/>
      <c r="AI71" s="873" t="s">
        <v>222</v>
      </c>
      <c r="AJ71" s="874"/>
      <c r="AK71" s="874"/>
      <c r="AL71" s="875"/>
      <c r="AM71" s="873" t="s">
        <v>218</v>
      </c>
      <c r="AN71" s="874"/>
      <c r="AO71" s="874"/>
      <c r="AP71" s="875"/>
      <c r="AQ71" s="899"/>
      <c r="AR71" s="882"/>
      <c r="AS71" s="882"/>
      <c r="AT71" s="882"/>
      <c r="AU71" s="894"/>
      <c r="AV71" s="894"/>
      <c r="AW71" s="882"/>
      <c r="AX71" s="882"/>
      <c r="AY71" s="882"/>
      <c r="AZ71" s="882"/>
      <c r="BA71" s="545"/>
      <c r="BB71" s="545"/>
      <c r="BC71" s="545"/>
      <c r="BD71" s="545"/>
      <c r="BE71" s="545"/>
      <c r="BF71" s="33"/>
      <c r="BG71" s="33"/>
      <c r="BH71" s="33"/>
      <c r="BI71" s="33"/>
    </row>
    <row r="72" spans="1:61" s="18" customFormat="1" ht="15.75" thickBot="1" x14ac:dyDescent="0.3">
      <c r="A72" s="92"/>
      <c r="B72" s="1513">
        <v>1</v>
      </c>
      <c r="C72" s="1513"/>
      <c r="D72" s="1513"/>
      <c r="E72" s="1514"/>
      <c r="F72" s="1512">
        <v>2</v>
      </c>
      <c r="G72" s="1513"/>
      <c r="H72" s="1513"/>
      <c r="I72" s="1514"/>
      <c r="J72" s="1512">
        <v>3</v>
      </c>
      <c r="K72" s="1513"/>
      <c r="L72" s="1513"/>
      <c r="M72" s="1514"/>
      <c r="N72" s="1512">
        <v>4</v>
      </c>
      <c r="O72" s="1513"/>
      <c r="P72" s="1514"/>
      <c r="Q72" s="1512">
        <v>5</v>
      </c>
      <c r="R72" s="1513"/>
      <c r="S72" s="1513"/>
      <c r="T72" s="1514"/>
      <c r="U72" s="1512">
        <v>6</v>
      </c>
      <c r="V72" s="1513"/>
      <c r="W72" s="1514"/>
      <c r="X72" s="1512">
        <v>7</v>
      </c>
      <c r="Y72" s="1513"/>
      <c r="Z72" s="1513"/>
      <c r="AA72" s="1514"/>
      <c r="AB72" s="1512">
        <v>8</v>
      </c>
      <c r="AC72" s="1513"/>
      <c r="AD72" s="1514"/>
      <c r="AE72" s="1512">
        <v>9</v>
      </c>
      <c r="AF72" s="1513"/>
      <c r="AG72" s="1513"/>
      <c r="AH72" s="1514"/>
      <c r="AI72" s="1512">
        <v>10</v>
      </c>
      <c r="AJ72" s="1513"/>
      <c r="AK72" s="1513"/>
      <c r="AL72" s="1514"/>
      <c r="AM72" s="1512">
        <v>11</v>
      </c>
      <c r="AN72" s="1513"/>
      <c r="AO72" s="1513"/>
      <c r="AP72" s="1514"/>
      <c r="AQ72" s="1512">
        <v>12</v>
      </c>
      <c r="AR72" s="1513"/>
      <c r="AS72" s="1513"/>
      <c r="AT72" s="1514"/>
      <c r="AU72" s="1512">
        <v>13</v>
      </c>
      <c r="AV72" s="1514"/>
      <c r="AW72" s="1512">
        <v>14</v>
      </c>
      <c r="AX72" s="1513"/>
      <c r="AY72" s="1513"/>
      <c r="AZ72" s="1513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109">
        <v>84643455</v>
      </c>
      <c r="C73" s="1109"/>
      <c r="D73" s="1109"/>
      <c r="E73" s="1121"/>
      <c r="F73" s="1108">
        <v>12910573.93</v>
      </c>
      <c r="G73" s="1109"/>
      <c r="H73" s="1109"/>
      <c r="I73" s="1121"/>
      <c r="J73" s="1108">
        <f>F73</f>
        <v>12910573.93</v>
      </c>
      <c r="K73" s="1109"/>
      <c r="L73" s="1109"/>
      <c r="M73" s="1121"/>
      <c r="N73" s="1108"/>
      <c r="O73" s="1109"/>
      <c r="P73" s="1121"/>
      <c r="Q73" s="1108"/>
      <c r="R73" s="1109"/>
      <c r="S73" s="1109"/>
      <c r="T73" s="1121"/>
      <c r="U73" s="1108">
        <f>F73-Q73</f>
        <v>12910573.93</v>
      </c>
      <c r="V73" s="1109"/>
      <c r="W73" s="1121"/>
      <c r="X73" s="1108"/>
      <c r="Y73" s="1109"/>
      <c r="Z73" s="1109"/>
      <c r="AA73" s="1121"/>
      <c r="AB73" s="1108">
        <v>2.2000000000000002</v>
      </c>
      <c r="AC73" s="1109"/>
      <c r="AD73" s="1121"/>
      <c r="AE73" s="1108">
        <f>U73*AB73/100</f>
        <v>284032.62646</v>
      </c>
      <c r="AF73" s="1109"/>
      <c r="AG73" s="1109"/>
      <c r="AH73" s="1121"/>
      <c r="AI73" s="1108"/>
      <c r="AJ73" s="1109"/>
      <c r="AK73" s="1109"/>
      <c r="AL73" s="1121"/>
      <c r="AM73" s="1108"/>
      <c r="AN73" s="1109"/>
      <c r="AO73" s="1109"/>
      <c r="AP73" s="1121"/>
      <c r="AQ73" s="1096"/>
      <c r="AR73" s="1097"/>
      <c r="AS73" s="1097"/>
      <c r="AT73" s="1098"/>
      <c r="AU73" s="1517" t="s">
        <v>21</v>
      </c>
      <c r="AV73" s="1518"/>
      <c r="AW73" s="1097">
        <f>AE73-AM73+AQ73</f>
        <v>284032.62646</v>
      </c>
      <c r="AX73" s="1097"/>
      <c r="AY73" s="1097"/>
      <c r="AZ73" s="1519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905"/>
      <c r="C74" s="905"/>
      <c r="D74" s="905"/>
      <c r="E74" s="906"/>
      <c r="F74" s="1095"/>
      <c r="G74" s="905"/>
      <c r="H74" s="905"/>
      <c r="I74" s="906"/>
      <c r="J74" s="1095"/>
      <c r="K74" s="905"/>
      <c r="L74" s="905"/>
      <c r="M74" s="906"/>
      <c r="N74" s="1095"/>
      <c r="O74" s="905"/>
      <c r="P74" s="906"/>
      <c r="Q74" s="1095"/>
      <c r="R74" s="905"/>
      <c r="S74" s="905"/>
      <c r="T74" s="906"/>
      <c r="U74" s="1095"/>
      <c r="V74" s="905"/>
      <c r="W74" s="906"/>
      <c r="X74" s="1095"/>
      <c r="Y74" s="905"/>
      <c r="Z74" s="905"/>
      <c r="AA74" s="906"/>
      <c r="AB74" s="1095"/>
      <c r="AC74" s="905"/>
      <c r="AD74" s="906"/>
      <c r="AE74" s="1095"/>
      <c r="AF74" s="905"/>
      <c r="AG74" s="905"/>
      <c r="AH74" s="906"/>
      <c r="AI74" s="1095"/>
      <c r="AJ74" s="905"/>
      <c r="AK74" s="905"/>
      <c r="AL74" s="906"/>
      <c r="AM74" s="1095"/>
      <c r="AN74" s="905"/>
      <c r="AO74" s="905"/>
      <c r="AP74" s="906"/>
      <c r="AQ74" s="1095"/>
      <c r="AR74" s="905"/>
      <c r="AS74" s="905"/>
      <c r="AT74" s="906"/>
      <c r="AU74" s="1524" t="s">
        <v>22</v>
      </c>
      <c r="AV74" s="1525"/>
      <c r="AW74" s="905"/>
      <c r="AX74" s="905"/>
      <c r="AY74" s="905"/>
      <c r="AZ74" s="1042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114"/>
      <c r="C75" s="1114"/>
      <c r="D75" s="1114"/>
      <c r="E75" s="1115"/>
      <c r="F75" s="1095"/>
      <c r="G75" s="905"/>
      <c r="H75" s="905"/>
      <c r="I75" s="906"/>
      <c r="J75" s="1095"/>
      <c r="K75" s="905"/>
      <c r="L75" s="905"/>
      <c r="M75" s="906"/>
      <c r="N75" s="1095"/>
      <c r="O75" s="905"/>
      <c r="P75" s="906"/>
      <c r="Q75" s="1095"/>
      <c r="R75" s="905"/>
      <c r="S75" s="905"/>
      <c r="T75" s="906"/>
      <c r="U75" s="1095"/>
      <c r="V75" s="905"/>
      <c r="W75" s="906"/>
      <c r="X75" s="1095"/>
      <c r="Y75" s="905"/>
      <c r="Z75" s="905"/>
      <c r="AA75" s="906"/>
      <c r="AB75" s="1095"/>
      <c r="AC75" s="905"/>
      <c r="AD75" s="906"/>
      <c r="AE75" s="1095"/>
      <c r="AF75" s="905"/>
      <c r="AG75" s="905"/>
      <c r="AH75" s="906"/>
      <c r="AI75" s="1095"/>
      <c r="AJ75" s="905"/>
      <c r="AK75" s="905"/>
      <c r="AL75" s="906"/>
      <c r="AM75" s="1095"/>
      <c r="AN75" s="905"/>
      <c r="AO75" s="905"/>
      <c r="AP75" s="906"/>
      <c r="AQ75" s="1095"/>
      <c r="AR75" s="905"/>
      <c r="AS75" s="905"/>
      <c r="AT75" s="906"/>
      <c r="AU75" s="1524"/>
      <c r="AV75" s="1525"/>
      <c r="AW75" s="905"/>
      <c r="AX75" s="905"/>
      <c r="AY75" s="905"/>
      <c r="AZ75" s="1042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20" t="s">
        <v>756</v>
      </c>
      <c r="C76" s="1520"/>
      <c r="D76" s="1520"/>
      <c r="E76" s="1521"/>
      <c r="F76" s="1114"/>
      <c r="G76" s="1114"/>
      <c r="H76" s="1114"/>
      <c r="I76" s="1115"/>
      <c r="J76" s="1113"/>
      <c r="K76" s="1114"/>
      <c r="L76" s="1114"/>
      <c r="M76" s="1115"/>
      <c r="N76" s="1176" t="s">
        <v>24</v>
      </c>
      <c r="O76" s="1031"/>
      <c r="P76" s="904"/>
      <c r="Q76" s="1113"/>
      <c r="R76" s="1114"/>
      <c r="S76" s="1114"/>
      <c r="T76" s="1115"/>
      <c r="U76" s="1113"/>
      <c r="V76" s="1114"/>
      <c r="W76" s="1115"/>
      <c r="X76" s="1176" t="s">
        <v>24</v>
      </c>
      <c r="Y76" s="1031"/>
      <c r="Z76" s="1031"/>
      <c r="AA76" s="904"/>
      <c r="AB76" s="1176" t="s">
        <v>24</v>
      </c>
      <c r="AC76" s="1031"/>
      <c r="AD76" s="904"/>
      <c r="AE76" s="1113"/>
      <c r="AF76" s="1114"/>
      <c r="AG76" s="1114"/>
      <c r="AH76" s="1115"/>
      <c r="AI76" s="1176" t="s">
        <v>24</v>
      </c>
      <c r="AJ76" s="1031"/>
      <c r="AK76" s="1031"/>
      <c r="AL76" s="904"/>
      <c r="AM76" s="1113"/>
      <c r="AN76" s="1114"/>
      <c r="AO76" s="1114"/>
      <c r="AP76" s="1115"/>
      <c r="AQ76" s="1113"/>
      <c r="AR76" s="1114"/>
      <c r="AS76" s="1114"/>
      <c r="AT76" s="1115"/>
      <c r="AU76" s="1113">
        <v>9000</v>
      </c>
      <c r="AV76" s="1115"/>
      <c r="AW76" s="1114">
        <f>AW73</f>
        <v>284032.62646</v>
      </c>
      <c r="AX76" s="1114"/>
      <c r="AY76" s="1114"/>
      <c r="AZ76" s="1117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91" t="s">
        <v>861</v>
      </c>
      <c r="C78" s="991"/>
      <c r="D78" s="991"/>
      <c r="E78" s="991"/>
      <c r="F78" s="991"/>
      <c r="G78" s="991"/>
      <c r="H78" s="991"/>
      <c r="I78" s="991"/>
      <c r="J78" s="991"/>
      <c r="K78" s="991"/>
      <c r="L78" s="991"/>
      <c r="M78" s="991"/>
      <c r="N78" s="991"/>
      <c r="O78" s="991"/>
      <c r="P78" s="991"/>
      <c r="Q78" s="991"/>
      <c r="R78" s="991"/>
      <c r="S78" s="991"/>
      <c r="T78" s="991"/>
      <c r="U78" s="991"/>
      <c r="V78" s="991"/>
      <c r="W78" s="991"/>
      <c r="X78" s="991"/>
      <c r="Y78" s="991"/>
      <c r="Z78" s="991"/>
      <c r="AA78" s="991"/>
      <c r="AB78" s="991"/>
      <c r="AC78" s="991"/>
      <c r="AD78" s="991"/>
      <c r="AE78" s="991"/>
      <c r="AF78" s="991"/>
      <c r="AG78" s="991"/>
      <c r="AH78" s="991"/>
      <c r="AI78" s="991"/>
      <c r="AJ78" s="991"/>
      <c r="AK78" s="991"/>
      <c r="AL78" s="991"/>
      <c r="AM78" s="991"/>
      <c r="AN78" s="991"/>
      <c r="AO78" s="991"/>
      <c r="AP78" s="991"/>
      <c r="AQ78" s="991"/>
      <c r="AR78" s="991"/>
      <c r="AS78" s="991"/>
      <c r="AT78" s="991"/>
      <c r="AU78" s="991"/>
      <c r="AV78" s="991"/>
      <c r="AW78" s="991"/>
      <c r="AX78" s="991"/>
      <c r="AY78" s="991"/>
      <c r="AZ78" s="991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78" t="s">
        <v>858</v>
      </c>
      <c r="C80" s="878"/>
      <c r="D80" s="878"/>
      <c r="E80" s="878"/>
      <c r="F80" s="878"/>
      <c r="G80" s="878"/>
      <c r="H80" s="878"/>
      <c r="I80" s="878"/>
      <c r="J80" s="878"/>
      <c r="K80" s="878"/>
      <c r="L80" s="878"/>
      <c r="M80" s="878"/>
      <c r="N80" s="878"/>
      <c r="O80" s="878"/>
      <c r="P80" s="878"/>
      <c r="Q80" s="878"/>
      <c r="R80" s="894" t="s">
        <v>103</v>
      </c>
      <c r="S80" s="894"/>
      <c r="T80" s="894"/>
      <c r="U80" s="894"/>
      <c r="V80" s="894"/>
      <c r="W80" s="894"/>
      <c r="X80" s="894"/>
      <c r="Y80" s="894"/>
      <c r="Z80" s="878" t="s">
        <v>33</v>
      </c>
      <c r="AA80" s="878"/>
      <c r="AB80" s="879"/>
      <c r="AC80" s="873" t="s">
        <v>99</v>
      </c>
      <c r="AD80" s="874"/>
      <c r="AE80" s="874"/>
      <c r="AF80" s="874"/>
      <c r="AG80" s="874"/>
      <c r="AH80" s="874"/>
      <c r="AI80" s="874"/>
      <c r="AJ80" s="874"/>
      <c r="AK80" s="874"/>
      <c r="AL80" s="874"/>
      <c r="AM80" s="874"/>
      <c r="AN80" s="874"/>
      <c r="AO80" s="874"/>
      <c r="AP80" s="874"/>
      <c r="AQ80" s="874"/>
      <c r="AR80" s="874"/>
      <c r="AS80" s="874"/>
      <c r="AT80" s="874"/>
      <c r="AU80" s="874"/>
      <c r="AV80" s="874"/>
      <c r="AW80" s="874"/>
      <c r="AX80" s="874"/>
      <c r="AY80" s="874"/>
      <c r="AZ80" s="874"/>
    </row>
    <row r="81" spans="1:61" s="8" customFormat="1" ht="24.95" customHeight="1" x14ac:dyDescent="0.25">
      <c r="A81" s="91"/>
      <c r="B81" s="880"/>
      <c r="C81" s="880"/>
      <c r="D81" s="880"/>
      <c r="E81" s="880"/>
      <c r="F81" s="880"/>
      <c r="G81" s="880"/>
      <c r="H81" s="880"/>
      <c r="I81" s="880"/>
      <c r="J81" s="880"/>
      <c r="K81" s="880"/>
      <c r="L81" s="880"/>
      <c r="M81" s="880"/>
      <c r="N81" s="880"/>
      <c r="O81" s="880"/>
      <c r="P81" s="880"/>
      <c r="Q81" s="880"/>
      <c r="R81" s="894"/>
      <c r="S81" s="894"/>
      <c r="T81" s="894"/>
      <c r="U81" s="894"/>
      <c r="V81" s="894"/>
      <c r="W81" s="894"/>
      <c r="X81" s="894"/>
      <c r="Y81" s="894"/>
      <c r="Z81" s="880"/>
      <c r="AA81" s="880"/>
      <c r="AB81" s="881"/>
      <c r="AC81" s="897" t="s">
        <v>936</v>
      </c>
      <c r="AD81" s="878"/>
      <c r="AE81" s="878"/>
      <c r="AF81" s="878"/>
      <c r="AG81" s="878"/>
      <c r="AH81" s="878"/>
      <c r="AI81" s="878"/>
      <c r="AJ81" s="879"/>
      <c r="AK81" s="894" t="s">
        <v>937</v>
      </c>
      <c r="AL81" s="894"/>
      <c r="AM81" s="894"/>
      <c r="AN81" s="894"/>
      <c r="AO81" s="894"/>
      <c r="AP81" s="894"/>
      <c r="AQ81" s="894"/>
      <c r="AR81" s="894"/>
      <c r="AS81" s="878" t="s">
        <v>938</v>
      </c>
      <c r="AT81" s="878"/>
      <c r="AU81" s="878"/>
      <c r="AV81" s="878"/>
      <c r="AW81" s="878"/>
      <c r="AX81" s="878"/>
      <c r="AY81" s="878"/>
      <c r="AZ81" s="878"/>
    </row>
    <row r="82" spans="1:61" s="8" customFormat="1" ht="24.95" customHeight="1" x14ac:dyDescent="0.25">
      <c r="A82" s="91"/>
      <c r="B82" s="882"/>
      <c r="C82" s="882"/>
      <c r="D82" s="882"/>
      <c r="E82" s="882"/>
      <c r="F82" s="882"/>
      <c r="G82" s="882"/>
      <c r="H82" s="882"/>
      <c r="I82" s="882"/>
      <c r="J82" s="882"/>
      <c r="K82" s="882"/>
      <c r="L82" s="882"/>
      <c r="M82" s="882"/>
      <c r="N82" s="882"/>
      <c r="O82" s="882"/>
      <c r="P82" s="882"/>
      <c r="Q82" s="882"/>
      <c r="R82" s="894"/>
      <c r="S82" s="894"/>
      <c r="T82" s="894"/>
      <c r="U82" s="894"/>
      <c r="V82" s="894"/>
      <c r="W82" s="894"/>
      <c r="X82" s="894"/>
      <c r="Y82" s="894"/>
      <c r="Z82" s="882"/>
      <c r="AA82" s="882"/>
      <c r="AB82" s="883"/>
      <c r="AC82" s="899"/>
      <c r="AD82" s="882"/>
      <c r="AE82" s="882"/>
      <c r="AF82" s="882"/>
      <c r="AG82" s="882"/>
      <c r="AH82" s="882"/>
      <c r="AI82" s="882"/>
      <c r="AJ82" s="883"/>
      <c r="AK82" s="894"/>
      <c r="AL82" s="894"/>
      <c r="AM82" s="894"/>
      <c r="AN82" s="894"/>
      <c r="AO82" s="894"/>
      <c r="AP82" s="894"/>
      <c r="AQ82" s="894"/>
      <c r="AR82" s="894"/>
      <c r="AS82" s="882"/>
      <c r="AT82" s="882"/>
      <c r="AU82" s="882"/>
      <c r="AV82" s="882"/>
      <c r="AW82" s="882"/>
      <c r="AX82" s="882"/>
      <c r="AY82" s="882"/>
      <c r="AZ82" s="882"/>
    </row>
    <row r="83" spans="1:61" s="357" customFormat="1" ht="15" customHeight="1" thickBot="1" x14ac:dyDescent="0.3">
      <c r="A83" s="356"/>
      <c r="B83" s="884">
        <v>1</v>
      </c>
      <c r="C83" s="884"/>
      <c r="D83" s="884"/>
      <c r="E83" s="884"/>
      <c r="F83" s="884"/>
      <c r="G83" s="884"/>
      <c r="H83" s="884"/>
      <c r="I83" s="884"/>
      <c r="J83" s="884"/>
      <c r="K83" s="884"/>
      <c r="L83" s="884"/>
      <c r="M83" s="884"/>
      <c r="N83" s="884"/>
      <c r="O83" s="884"/>
      <c r="P83" s="884"/>
      <c r="Q83" s="885"/>
      <c r="R83" s="884" t="s">
        <v>36</v>
      </c>
      <c r="S83" s="884"/>
      <c r="T83" s="884"/>
      <c r="U83" s="884"/>
      <c r="V83" s="884"/>
      <c r="W83" s="884"/>
      <c r="X83" s="884"/>
      <c r="Y83" s="885"/>
      <c r="Z83" s="954" t="s">
        <v>7</v>
      </c>
      <c r="AA83" s="886"/>
      <c r="AB83" s="887"/>
      <c r="AC83" s="954" t="s">
        <v>7</v>
      </c>
      <c r="AD83" s="886"/>
      <c r="AE83" s="886"/>
      <c r="AF83" s="886"/>
      <c r="AG83" s="886"/>
      <c r="AH83" s="886"/>
      <c r="AI83" s="886"/>
      <c r="AJ83" s="887"/>
      <c r="AK83" s="954" t="s">
        <v>8</v>
      </c>
      <c r="AL83" s="886"/>
      <c r="AM83" s="886"/>
      <c r="AN83" s="886"/>
      <c r="AO83" s="886"/>
      <c r="AP83" s="886"/>
      <c r="AQ83" s="886"/>
      <c r="AR83" s="887"/>
      <c r="AS83" s="954" t="s">
        <v>9</v>
      </c>
      <c r="AT83" s="886"/>
      <c r="AU83" s="886"/>
      <c r="AV83" s="886"/>
      <c r="AW83" s="886"/>
      <c r="AX83" s="886"/>
      <c r="AY83" s="886"/>
      <c r="AZ83" s="886"/>
    </row>
    <row r="84" spans="1:61" s="10" customFormat="1" ht="18" customHeight="1" thickBot="1" x14ac:dyDescent="0.3">
      <c r="A84" s="89"/>
      <c r="B84" s="1492" t="s">
        <v>968</v>
      </c>
      <c r="C84" s="1492"/>
      <c r="D84" s="1492"/>
      <c r="E84" s="1492"/>
      <c r="F84" s="1492"/>
      <c r="G84" s="1492"/>
      <c r="H84" s="1492"/>
      <c r="I84" s="1492"/>
      <c r="J84" s="1492"/>
      <c r="K84" s="1492"/>
      <c r="L84" s="1492"/>
      <c r="M84" s="1492"/>
      <c r="N84" s="1492"/>
      <c r="O84" s="1492"/>
      <c r="P84" s="1492"/>
      <c r="Q84" s="1493"/>
      <c r="R84" s="1492" t="s">
        <v>963</v>
      </c>
      <c r="S84" s="1492"/>
      <c r="T84" s="1492"/>
      <c r="U84" s="1492"/>
      <c r="V84" s="1492"/>
      <c r="W84" s="1492"/>
      <c r="X84" s="1492"/>
      <c r="Y84" s="1494"/>
      <c r="Z84" s="1495" t="s">
        <v>21</v>
      </c>
      <c r="AA84" s="1496"/>
      <c r="AB84" s="1496"/>
      <c r="AC84" s="1497">
        <v>6737</v>
      </c>
      <c r="AD84" s="1497"/>
      <c r="AE84" s="1497"/>
      <c r="AF84" s="1497"/>
      <c r="AG84" s="1497"/>
      <c r="AH84" s="1497"/>
      <c r="AI84" s="1497"/>
      <c r="AJ84" s="1497"/>
      <c r="AK84" s="1497">
        <f>AC84</f>
        <v>6737</v>
      </c>
      <c r="AL84" s="1497"/>
      <c r="AM84" s="1497"/>
      <c r="AN84" s="1497"/>
      <c r="AO84" s="1497"/>
      <c r="AP84" s="1497"/>
      <c r="AQ84" s="1497"/>
      <c r="AR84" s="1497"/>
      <c r="AS84" s="1497">
        <f>AK84</f>
        <v>6737</v>
      </c>
      <c r="AT84" s="1497"/>
      <c r="AU84" s="1497"/>
      <c r="AV84" s="1497"/>
      <c r="AW84" s="1497"/>
      <c r="AX84" s="1497"/>
      <c r="AY84" s="1497"/>
      <c r="AZ84" s="1497"/>
    </row>
    <row r="85" spans="1:61" s="10" customFormat="1" ht="18" customHeight="1" thickBot="1" x14ac:dyDescent="0.3">
      <c r="A85" s="89"/>
      <c r="B85" s="1492">
        <v>84643455</v>
      </c>
      <c r="C85" s="1492"/>
      <c r="D85" s="1492"/>
      <c r="E85" s="1492"/>
      <c r="F85" s="1492"/>
      <c r="G85" s="1492"/>
      <c r="H85" s="1492"/>
      <c r="I85" s="1492"/>
      <c r="J85" s="1492"/>
      <c r="K85" s="1492"/>
      <c r="L85" s="1492"/>
      <c r="M85" s="1492"/>
      <c r="N85" s="1492"/>
      <c r="O85" s="1492"/>
      <c r="P85" s="1492"/>
      <c r="Q85" s="1493"/>
      <c r="R85" s="1492" t="s">
        <v>964</v>
      </c>
      <c r="S85" s="1492"/>
      <c r="T85" s="1492"/>
      <c r="U85" s="1492"/>
      <c r="V85" s="1492"/>
      <c r="W85" s="1492"/>
      <c r="X85" s="1492"/>
      <c r="Y85" s="1494"/>
      <c r="Z85" s="1495" t="s">
        <v>21</v>
      </c>
      <c r="AA85" s="1496"/>
      <c r="AB85" s="1496"/>
      <c r="AC85" s="1497">
        <v>18226</v>
      </c>
      <c r="AD85" s="1497"/>
      <c r="AE85" s="1497"/>
      <c r="AF85" s="1497"/>
      <c r="AG85" s="1497"/>
      <c r="AH85" s="1497"/>
      <c r="AI85" s="1497"/>
      <c r="AJ85" s="1497"/>
      <c r="AK85" s="1497">
        <f t="shared" ref="AK85:AK87" si="6">AC85</f>
        <v>18226</v>
      </c>
      <c r="AL85" s="1497"/>
      <c r="AM85" s="1497"/>
      <c r="AN85" s="1497"/>
      <c r="AO85" s="1497"/>
      <c r="AP85" s="1497"/>
      <c r="AQ85" s="1497"/>
      <c r="AR85" s="1497"/>
      <c r="AS85" s="1497">
        <f t="shared" ref="AS85:AS87" si="7">AK85</f>
        <v>18226</v>
      </c>
      <c r="AT85" s="1497"/>
      <c r="AU85" s="1497"/>
      <c r="AV85" s="1497"/>
      <c r="AW85" s="1497"/>
      <c r="AX85" s="1497"/>
      <c r="AY85" s="1497"/>
      <c r="AZ85" s="1497"/>
    </row>
    <row r="86" spans="1:61" s="10" customFormat="1" ht="18" customHeight="1" thickBot="1" x14ac:dyDescent="0.3">
      <c r="A86" s="89"/>
      <c r="B86" s="1492">
        <v>84643455</v>
      </c>
      <c r="C86" s="1492"/>
      <c r="D86" s="1492"/>
      <c r="E86" s="1492"/>
      <c r="F86" s="1492"/>
      <c r="G86" s="1492"/>
      <c r="H86" s="1492"/>
      <c r="I86" s="1492"/>
      <c r="J86" s="1492"/>
      <c r="K86" s="1492"/>
      <c r="L86" s="1492"/>
      <c r="M86" s="1492"/>
      <c r="N86" s="1492"/>
      <c r="O86" s="1492"/>
      <c r="P86" s="1492"/>
      <c r="Q86" s="1493"/>
      <c r="R86" s="1492" t="s">
        <v>965</v>
      </c>
      <c r="S86" s="1492"/>
      <c r="T86" s="1492"/>
      <c r="U86" s="1492"/>
      <c r="V86" s="1492"/>
      <c r="W86" s="1492"/>
      <c r="X86" s="1492"/>
      <c r="Y86" s="1494"/>
      <c r="Z86" s="1495" t="s">
        <v>21</v>
      </c>
      <c r="AA86" s="1496"/>
      <c r="AB86" s="1496"/>
      <c r="AC86" s="1497">
        <v>16746</v>
      </c>
      <c r="AD86" s="1497"/>
      <c r="AE86" s="1497"/>
      <c r="AF86" s="1497"/>
      <c r="AG86" s="1497"/>
      <c r="AH86" s="1497"/>
      <c r="AI86" s="1497"/>
      <c r="AJ86" s="1497"/>
      <c r="AK86" s="1497">
        <f t="shared" si="6"/>
        <v>16746</v>
      </c>
      <c r="AL86" s="1497"/>
      <c r="AM86" s="1497"/>
      <c r="AN86" s="1497"/>
      <c r="AO86" s="1497"/>
      <c r="AP86" s="1497"/>
      <c r="AQ86" s="1497"/>
      <c r="AR86" s="1497"/>
      <c r="AS86" s="1497">
        <f t="shared" si="7"/>
        <v>16746</v>
      </c>
      <c r="AT86" s="1497"/>
      <c r="AU86" s="1497"/>
      <c r="AV86" s="1497"/>
      <c r="AW86" s="1497"/>
      <c r="AX86" s="1497"/>
      <c r="AY86" s="1497"/>
      <c r="AZ86" s="1497"/>
    </row>
    <row r="87" spans="1:61" s="10" customFormat="1" ht="18" customHeight="1" thickBot="1" x14ac:dyDescent="0.3">
      <c r="A87" s="89"/>
      <c r="B87" s="1492">
        <v>84643455</v>
      </c>
      <c r="C87" s="1492"/>
      <c r="D87" s="1492"/>
      <c r="E87" s="1492"/>
      <c r="F87" s="1492"/>
      <c r="G87" s="1492"/>
      <c r="H87" s="1492"/>
      <c r="I87" s="1492"/>
      <c r="J87" s="1492"/>
      <c r="K87" s="1492"/>
      <c r="L87" s="1492"/>
      <c r="M87" s="1492"/>
      <c r="N87" s="1492"/>
      <c r="O87" s="1492"/>
      <c r="P87" s="1492"/>
      <c r="Q87" s="1493"/>
      <c r="R87" s="1492" t="s">
        <v>966</v>
      </c>
      <c r="S87" s="1492"/>
      <c r="T87" s="1492"/>
      <c r="U87" s="1492"/>
      <c r="V87" s="1492"/>
      <c r="W87" s="1492"/>
      <c r="X87" s="1492"/>
      <c r="Y87" s="1494"/>
      <c r="Z87" s="1495" t="s">
        <v>21</v>
      </c>
      <c r="AA87" s="1496"/>
      <c r="AB87" s="1496"/>
      <c r="AC87" s="1497">
        <v>116320</v>
      </c>
      <c r="AD87" s="1497"/>
      <c r="AE87" s="1497"/>
      <c r="AF87" s="1497"/>
      <c r="AG87" s="1497"/>
      <c r="AH87" s="1497"/>
      <c r="AI87" s="1497"/>
      <c r="AJ87" s="1497"/>
      <c r="AK87" s="1497">
        <f t="shared" si="6"/>
        <v>116320</v>
      </c>
      <c r="AL87" s="1497"/>
      <c r="AM87" s="1497"/>
      <c r="AN87" s="1497"/>
      <c r="AO87" s="1497"/>
      <c r="AP87" s="1497"/>
      <c r="AQ87" s="1497"/>
      <c r="AR87" s="1497"/>
      <c r="AS87" s="1497">
        <f t="shared" si="7"/>
        <v>116320</v>
      </c>
      <c r="AT87" s="1497"/>
      <c r="AU87" s="1497"/>
      <c r="AV87" s="1497"/>
      <c r="AW87" s="1497"/>
      <c r="AX87" s="1497"/>
      <c r="AY87" s="1497"/>
      <c r="AZ87" s="1497"/>
    </row>
    <row r="88" spans="1:61" s="10" customFormat="1" ht="18" customHeight="1" x14ac:dyDescent="0.25">
      <c r="A88" s="89"/>
      <c r="B88" s="1492">
        <v>84643455</v>
      </c>
      <c r="C88" s="1492"/>
      <c r="D88" s="1492"/>
      <c r="E88" s="1492"/>
      <c r="F88" s="1492"/>
      <c r="G88" s="1492"/>
      <c r="H88" s="1492"/>
      <c r="I88" s="1492"/>
      <c r="J88" s="1492"/>
      <c r="K88" s="1492"/>
      <c r="L88" s="1492"/>
      <c r="M88" s="1492"/>
      <c r="N88" s="1492"/>
      <c r="O88" s="1492"/>
      <c r="P88" s="1492"/>
      <c r="Q88" s="1493"/>
      <c r="R88" s="1492" t="s">
        <v>967</v>
      </c>
      <c r="S88" s="1492"/>
      <c r="T88" s="1492"/>
      <c r="U88" s="1492"/>
      <c r="V88" s="1492"/>
      <c r="W88" s="1492"/>
      <c r="X88" s="1492"/>
      <c r="Y88" s="1494"/>
      <c r="Z88" s="1495" t="s">
        <v>21</v>
      </c>
      <c r="AA88" s="1496"/>
      <c r="AB88" s="1496"/>
      <c r="AC88" s="1497"/>
      <c r="AD88" s="1497"/>
      <c r="AE88" s="1497"/>
      <c r="AF88" s="1497"/>
      <c r="AG88" s="1497"/>
      <c r="AH88" s="1497"/>
      <c r="AI88" s="1497"/>
      <c r="AJ88" s="1497"/>
      <c r="AK88" s="1497"/>
      <c r="AL88" s="1497"/>
      <c r="AM88" s="1497"/>
      <c r="AN88" s="1497"/>
      <c r="AO88" s="1497"/>
      <c r="AP88" s="1497"/>
      <c r="AQ88" s="1497"/>
      <c r="AR88" s="1497"/>
      <c r="AS88" s="1497"/>
      <c r="AT88" s="1497"/>
      <c r="AU88" s="1497"/>
      <c r="AV88" s="1497"/>
      <c r="AW88" s="1497"/>
      <c r="AX88" s="1497"/>
      <c r="AY88" s="1497"/>
      <c r="AZ88" s="1497"/>
    </row>
    <row r="89" spans="1:61" s="11" customFormat="1" ht="18" customHeight="1" x14ac:dyDescent="0.25">
      <c r="A89" s="91"/>
      <c r="B89" s="1534"/>
      <c r="C89" s="1534"/>
      <c r="D89" s="1534"/>
      <c r="E89" s="1534"/>
      <c r="F89" s="1534"/>
      <c r="G89" s="1534"/>
      <c r="H89" s="1534"/>
      <c r="I89" s="1534"/>
      <c r="J89" s="1534"/>
      <c r="K89" s="1534"/>
      <c r="L89" s="1534"/>
      <c r="M89" s="1534"/>
      <c r="N89" s="1534"/>
      <c r="O89" s="1534"/>
      <c r="P89" s="1534"/>
      <c r="Q89" s="1535"/>
      <c r="R89" s="1526"/>
      <c r="S89" s="1526"/>
      <c r="T89" s="1526"/>
      <c r="U89" s="1526"/>
      <c r="V89" s="1526"/>
      <c r="W89" s="1526"/>
      <c r="X89" s="1526"/>
      <c r="Y89" s="1528"/>
      <c r="Z89" s="1536" t="s">
        <v>22</v>
      </c>
      <c r="AA89" s="1537"/>
      <c r="AB89" s="1538"/>
      <c r="AC89" s="1532"/>
      <c r="AD89" s="1532"/>
      <c r="AE89" s="1532"/>
      <c r="AF89" s="1532"/>
      <c r="AG89" s="1532"/>
      <c r="AH89" s="1532"/>
      <c r="AI89" s="1532"/>
      <c r="AJ89" s="1532"/>
      <c r="AK89" s="1532"/>
      <c r="AL89" s="1532"/>
      <c r="AM89" s="1532"/>
      <c r="AN89" s="1532"/>
      <c r="AO89" s="1532"/>
      <c r="AP89" s="1532"/>
      <c r="AQ89" s="1532"/>
      <c r="AR89" s="1532"/>
      <c r="AS89" s="1532"/>
      <c r="AT89" s="1532"/>
      <c r="AU89" s="1532"/>
      <c r="AV89" s="1532"/>
      <c r="AW89" s="1532"/>
      <c r="AX89" s="1532"/>
      <c r="AY89" s="1532"/>
      <c r="AZ89" s="1533"/>
    </row>
    <row r="90" spans="1:61" s="11" customFormat="1" ht="18" customHeight="1" x14ac:dyDescent="0.25">
      <c r="A90" s="91"/>
      <c r="B90" s="1526"/>
      <c r="C90" s="1526"/>
      <c r="D90" s="1526"/>
      <c r="E90" s="1526"/>
      <c r="F90" s="1526"/>
      <c r="G90" s="1526"/>
      <c r="H90" s="1526"/>
      <c r="I90" s="1526"/>
      <c r="J90" s="1526"/>
      <c r="K90" s="1526"/>
      <c r="L90" s="1526"/>
      <c r="M90" s="1526"/>
      <c r="N90" s="1526"/>
      <c r="O90" s="1526"/>
      <c r="P90" s="1526"/>
      <c r="Q90" s="1527"/>
      <c r="R90" s="1526"/>
      <c r="S90" s="1526"/>
      <c r="T90" s="1526"/>
      <c r="U90" s="1526"/>
      <c r="V90" s="1526"/>
      <c r="W90" s="1526"/>
      <c r="X90" s="1526"/>
      <c r="Y90" s="1528"/>
      <c r="Z90" s="1529"/>
      <c r="AA90" s="1530"/>
      <c r="AB90" s="1531"/>
      <c r="AC90" s="1532"/>
      <c r="AD90" s="1532"/>
      <c r="AE90" s="1532"/>
      <c r="AF90" s="1532"/>
      <c r="AG90" s="1532"/>
      <c r="AH90" s="1532"/>
      <c r="AI90" s="1532"/>
      <c r="AJ90" s="1532"/>
      <c r="AK90" s="1532"/>
      <c r="AL90" s="1532"/>
      <c r="AM90" s="1532"/>
      <c r="AN90" s="1532"/>
      <c r="AO90" s="1532"/>
      <c r="AP90" s="1532"/>
      <c r="AQ90" s="1532"/>
      <c r="AR90" s="1532"/>
      <c r="AS90" s="1532"/>
      <c r="AT90" s="1532"/>
      <c r="AU90" s="1532"/>
      <c r="AV90" s="1532"/>
      <c r="AW90" s="1532"/>
      <c r="AX90" s="1532"/>
      <c r="AY90" s="1532"/>
      <c r="AZ90" s="1533"/>
    </row>
    <row r="91" spans="1:61" s="11" customFormat="1" ht="18" customHeight="1" thickBot="1" x14ac:dyDescent="0.3">
      <c r="A91" s="91"/>
      <c r="B91" s="1453" t="s">
        <v>756</v>
      </c>
      <c r="C91" s="1454"/>
      <c r="D91" s="1454"/>
      <c r="E91" s="1454"/>
      <c r="F91" s="1454"/>
      <c r="G91" s="1454"/>
      <c r="H91" s="1454"/>
      <c r="I91" s="1454"/>
      <c r="J91" s="1454"/>
      <c r="K91" s="1454"/>
      <c r="L91" s="1454"/>
      <c r="M91" s="1454"/>
      <c r="N91" s="1454"/>
      <c r="O91" s="1454"/>
      <c r="P91" s="1454"/>
      <c r="Q91" s="1454"/>
      <c r="R91" s="1454"/>
      <c r="S91" s="1454"/>
      <c r="T91" s="1454"/>
      <c r="U91" s="1454"/>
      <c r="V91" s="1454"/>
      <c r="W91" s="1454"/>
      <c r="X91" s="1454"/>
      <c r="Y91" s="1455"/>
      <c r="Z91" s="858" t="s">
        <v>142</v>
      </c>
      <c r="AA91" s="859"/>
      <c r="AB91" s="860"/>
      <c r="AC91" s="1002">
        <f>(AC84+AC85+AC86+AC87+AC88)</f>
        <v>158029</v>
      </c>
      <c r="AD91" s="1002"/>
      <c r="AE91" s="1002"/>
      <c r="AF91" s="1002"/>
      <c r="AG91" s="1002"/>
      <c r="AH91" s="1002"/>
      <c r="AI91" s="1002"/>
      <c r="AJ91" s="1002"/>
      <c r="AK91" s="1002">
        <f>(AK84+AK85+AK86+AK87+AK88)</f>
        <v>158029</v>
      </c>
      <c r="AL91" s="1002"/>
      <c r="AM91" s="1002"/>
      <c r="AN91" s="1002"/>
      <c r="AO91" s="1002"/>
      <c r="AP91" s="1002"/>
      <c r="AQ91" s="1002"/>
      <c r="AR91" s="1002"/>
      <c r="AS91" s="1002">
        <f>(AS84+AS85+AS86+AS87+AS88)</f>
        <v>158029</v>
      </c>
      <c r="AT91" s="1002"/>
      <c r="AU91" s="1002"/>
      <c r="AV91" s="1002"/>
      <c r="AW91" s="1002"/>
      <c r="AX91" s="1002"/>
      <c r="AY91" s="1002"/>
      <c r="AZ91" s="1002"/>
    </row>
    <row r="93" spans="1:61" s="11" customFormat="1" ht="15" customHeight="1" x14ac:dyDescent="0.25">
      <c r="A93" s="91"/>
      <c r="B93" s="1498" t="s">
        <v>1017</v>
      </c>
      <c r="C93" s="1498"/>
      <c r="D93" s="1498"/>
      <c r="E93" s="1498"/>
      <c r="F93" s="1498"/>
      <c r="G93" s="1498"/>
      <c r="H93" s="1498"/>
      <c r="I93" s="1498"/>
      <c r="J93" s="1498"/>
      <c r="K93" s="1498"/>
      <c r="L93" s="1498"/>
      <c r="M93" s="1498"/>
      <c r="N93" s="1498"/>
      <c r="O93" s="1498"/>
      <c r="P93" s="1498"/>
      <c r="Q93" s="1498"/>
      <c r="R93" s="1498"/>
      <c r="S93" s="1498"/>
      <c r="T93" s="1498"/>
      <c r="U93" s="1498"/>
      <c r="V93" s="1498"/>
      <c r="W93" s="1498"/>
      <c r="X93" s="1498"/>
      <c r="Y93" s="1498"/>
      <c r="Z93" s="1498"/>
      <c r="AA93" s="1498"/>
      <c r="AB93" s="1498"/>
      <c r="AC93" s="1498"/>
      <c r="AD93" s="1498"/>
      <c r="AE93" s="1498"/>
      <c r="AF93" s="1498"/>
      <c r="AG93" s="1498"/>
      <c r="AH93" s="1498"/>
      <c r="AI93" s="1498"/>
      <c r="AJ93" s="1498"/>
      <c r="AK93" s="1498"/>
      <c r="AL93" s="1498"/>
      <c r="AM93" s="1498"/>
      <c r="AN93" s="1498"/>
      <c r="AO93" s="1498"/>
      <c r="AP93" s="1498"/>
      <c r="AQ93" s="1498"/>
      <c r="AR93" s="1498"/>
      <c r="AS93" s="1498"/>
      <c r="AT93" s="1498"/>
      <c r="AU93" s="1498"/>
      <c r="AV93" s="1498"/>
      <c r="AW93" s="1498"/>
      <c r="AX93" s="1498"/>
      <c r="AY93" s="1498"/>
      <c r="AZ93" s="1498"/>
      <c r="BA93" s="1498"/>
      <c r="BB93" s="1498"/>
      <c r="BC93" s="1498"/>
      <c r="BD93" s="1498"/>
      <c r="BE93" s="1498"/>
    </row>
    <row r="94" spans="1:61" s="8" customFormat="1" ht="8.1" customHeight="1" x14ac:dyDescent="0.25">
      <c r="A94" s="91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44"/>
      <c r="BB94" s="544"/>
      <c r="BC94" s="544"/>
      <c r="BD94" s="544"/>
      <c r="BE94" s="544"/>
      <c r="BF94" s="13"/>
      <c r="BG94" s="13"/>
      <c r="BH94" s="13"/>
      <c r="BI94" s="13"/>
    </row>
    <row r="95" spans="1:61" s="18" customFormat="1" ht="99.95" customHeight="1" x14ac:dyDescent="0.25">
      <c r="A95" s="92"/>
      <c r="B95" s="878" t="s">
        <v>492</v>
      </c>
      <c r="C95" s="878"/>
      <c r="D95" s="878"/>
      <c r="E95" s="878"/>
      <c r="F95" s="878"/>
      <c r="G95" s="879"/>
      <c r="H95" s="894" t="s">
        <v>73</v>
      </c>
      <c r="I95" s="894"/>
      <c r="J95" s="894"/>
      <c r="K95" s="894"/>
      <c r="L95" s="894" t="s">
        <v>74</v>
      </c>
      <c r="M95" s="894"/>
      <c r="N95" s="894"/>
      <c r="O95" s="894"/>
      <c r="P95" s="894" t="s">
        <v>248</v>
      </c>
      <c r="Q95" s="894"/>
      <c r="R95" s="894"/>
      <c r="S95" s="894"/>
      <c r="T95" s="894"/>
      <c r="U95" s="894" t="s">
        <v>104</v>
      </c>
      <c r="V95" s="894"/>
      <c r="W95" s="894"/>
      <c r="X95" s="894"/>
      <c r="Y95" s="894" t="s">
        <v>666</v>
      </c>
      <c r="Z95" s="894"/>
      <c r="AA95" s="894"/>
      <c r="AB95" s="894"/>
      <c r="AC95" s="894"/>
      <c r="AD95" s="894"/>
      <c r="AE95" s="894"/>
      <c r="AF95" s="894"/>
      <c r="AG95" s="894" t="s">
        <v>110</v>
      </c>
      <c r="AH95" s="894"/>
      <c r="AI95" s="894"/>
      <c r="AJ95" s="894"/>
      <c r="AK95" s="894" t="s">
        <v>69</v>
      </c>
      <c r="AL95" s="894"/>
      <c r="AM95" s="894"/>
      <c r="AN95" s="894"/>
      <c r="AO95" s="894" t="s">
        <v>75</v>
      </c>
      <c r="AP95" s="894"/>
      <c r="AQ95" s="894"/>
      <c r="AR95" s="894"/>
      <c r="AS95" s="894" t="s">
        <v>84</v>
      </c>
      <c r="AT95" s="894"/>
      <c r="AU95" s="894"/>
      <c r="AV95" s="894"/>
      <c r="AW95" s="897" t="s">
        <v>530</v>
      </c>
      <c r="AX95" s="878"/>
      <c r="AY95" s="878"/>
      <c r="AZ95" s="878"/>
      <c r="BA95" s="545"/>
      <c r="BB95" s="545"/>
      <c r="BC95" s="545"/>
      <c r="BD95" s="545"/>
      <c r="BE95" s="545"/>
      <c r="BF95" s="33"/>
      <c r="BG95" s="33"/>
      <c r="BH95" s="33"/>
      <c r="BI95" s="33"/>
    </row>
    <row r="96" spans="1:61" s="18" customFormat="1" ht="50.1" customHeight="1" x14ac:dyDescent="0.25">
      <c r="A96" s="92"/>
      <c r="B96" s="882"/>
      <c r="C96" s="882"/>
      <c r="D96" s="882"/>
      <c r="E96" s="882"/>
      <c r="F96" s="882"/>
      <c r="G96" s="883"/>
      <c r="H96" s="894"/>
      <c r="I96" s="894"/>
      <c r="J96" s="894"/>
      <c r="K96" s="894"/>
      <c r="L96" s="894"/>
      <c r="M96" s="894"/>
      <c r="N96" s="894"/>
      <c r="O96" s="894"/>
      <c r="P96" s="894"/>
      <c r="Q96" s="894"/>
      <c r="R96" s="894"/>
      <c r="S96" s="894"/>
      <c r="T96" s="894"/>
      <c r="U96" s="894"/>
      <c r="V96" s="894"/>
      <c r="W96" s="894"/>
      <c r="X96" s="894"/>
      <c r="Y96" s="873" t="s">
        <v>222</v>
      </c>
      <c r="Z96" s="874"/>
      <c r="AA96" s="874"/>
      <c r="AB96" s="875"/>
      <c r="AC96" s="894" t="s">
        <v>218</v>
      </c>
      <c r="AD96" s="894"/>
      <c r="AE96" s="894"/>
      <c r="AF96" s="894"/>
      <c r="AG96" s="894"/>
      <c r="AH96" s="894"/>
      <c r="AI96" s="894"/>
      <c r="AJ96" s="894"/>
      <c r="AK96" s="894"/>
      <c r="AL96" s="894"/>
      <c r="AM96" s="894"/>
      <c r="AN96" s="894"/>
      <c r="AO96" s="894"/>
      <c r="AP96" s="894"/>
      <c r="AQ96" s="894"/>
      <c r="AR96" s="894"/>
      <c r="AS96" s="894"/>
      <c r="AT96" s="894"/>
      <c r="AU96" s="894"/>
      <c r="AV96" s="894"/>
      <c r="AW96" s="899"/>
      <c r="AX96" s="882"/>
      <c r="AY96" s="882"/>
      <c r="AZ96" s="882"/>
      <c r="BA96" s="545"/>
      <c r="BB96" s="545"/>
      <c r="BC96" s="545"/>
      <c r="BD96" s="545"/>
      <c r="BE96" s="545"/>
      <c r="BF96" s="33"/>
      <c r="BG96" s="33"/>
      <c r="BH96" s="33"/>
      <c r="BI96" s="33"/>
    </row>
    <row r="97" spans="1:64" s="481" customFormat="1" ht="12" thickBot="1" x14ac:dyDescent="0.3">
      <c r="A97" s="352"/>
      <c r="B97" s="1514">
        <v>1</v>
      </c>
      <c r="C97" s="1539"/>
      <c r="D97" s="1539"/>
      <c r="E97" s="1539"/>
      <c r="F97" s="1539"/>
      <c r="G97" s="1539"/>
      <c r="H97" s="1539">
        <v>2</v>
      </c>
      <c r="I97" s="1539"/>
      <c r="J97" s="1539"/>
      <c r="K97" s="1539"/>
      <c r="L97" s="1539">
        <v>3</v>
      </c>
      <c r="M97" s="1539"/>
      <c r="N97" s="1539"/>
      <c r="O97" s="1539"/>
      <c r="P97" s="1539">
        <v>4</v>
      </c>
      <c r="Q97" s="1539"/>
      <c r="R97" s="1539"/>
      <c r="S97" s="1539"/>
      <c r="T97" s="1539"/>
      <c r="U97" s="1539">
        <v>5</v>
      </c>
      <c r="V97" s="1539"/>
      <c r="W97" s="1539"/>
      <c r="X97" s="1539"/>
      <c r="Y97" s="1539">
        <v>6</v>
      </c>
      <c r="Z97" s="1539"/>
      <c r="AA97" s="1539"/>
      <c r="AB97" s="1539"/>
      <c r="AC97" s="1539">
        <v>7</v>
      </c>
      <c r="AD97" s="1539"/>
      <c r="AE97" s="1539"/>
      <c r="AF97" s="1539"/>
      <c r="AG97" s="1539">
        <v>8</v>
      </c>
      <c r="AH97" s="1539"/>
      <c r="AI97" s="1539"/>
      <c r="AJ97" s="1539"/>
      <c r="AK97" s="1539">
        <v>9</v>
      </c>
      <c r="AL97" s="1539"/>
      <c r="AM97" s="1539"/>
      <c r="AN97" s="1539"/>
      <c r="AO97" s="1539">
        <v>10</v>
      </c>
      <c r="AP97" s="1539"/>
      <c r="AQ97" s="1539"/>
      <c r="AR97" s="1539"/>
      <c r="AS97" s="1539">
        <v>11</v>
      </c>
      <c r="AT97" s="1539"/>
      <c r="AU97" s="1539"/>
      <c r="AV97" s="1539"/>
      <c r="AW97" s="1539">
        <v>12</v>
      </c>
      <c r="AX97" s="1539"/>
      <c r="AY97" s="1539"/>
      <c r="AZ97" s="1512"/>
      <c r="BA97" s="353"/>
      <c r="BB97" s="353"/>
      <c r="BC97" s="353"/>
      <c r="BD97" s="353"/>
      <c r="BE97" s="353"/>
      <c r="BF97" s="480"/>
      <c r="BG97" s="480"/>
      <c r="BH97" s="480"/>
      <c r="BI97" s="480"/>
    </row>
    <row r="98" spans="1:64" s="18" customFormat="1" ht="18" customHeight="1" x14ac:dyDescent="0.25">
      <c r="A98" s="102"/>
      <c r="B98" s="1121">
        <v>84643455</v>
      </c>
      <c r="C98" s="1487"/>
      <c r="D98" s="1487"/>
      <c r="E98" s="1487"/>
      <c r="F98" s="1487"/>
      <c r="G98" s="1487"/>
      <c r="H98" s="1487" t="s">
        <v>963</v>
      </c>
      <c r="I98" s="1487"/>
      <c r="J98" s="1487"/>
      <c r="K98" s="1487"/>
      <c r="L98" s="1487"/>
      <c r="M98" s="1487"/>
      <c r="N98" s="1487"/>
      <c r="O98" s="1487"/>
      <c r="P98" s="1487">
        <v>449129.34</v>
      </c>
      <c r="Q98" s="1487"/>
      <c r="R98" s="1487"/>
      <c r="S98" s="1487"/>
      <c r="T98" s="1487"/>
      <c r="U98" s="1487"/>
      <c r="V98" s="1487"/>
      <c r="W98" s="1487"/>
      <c r="X98" s="1487"/>
      <c r="Y98" s="1487"/>
      <c r="Z98" s="1487"/>
      <c r="AA98" s="1487"/>
      <c r="AB98" s="1487"/>
      <c r="AC98" s="1487"/>
      <c r="AD98" s="1487"/>
      <c r="AE98" s="1487"/>
      <c r="AF98" s="1487"/>
      <c r="AG98" s="1487"/>
      <c r="AH98" s="1487"/>
      <c r="AI98" s="1487"/>
      <c r="AJ98" s="1487"/>
      <c r="AK98" s="1487">
        <v>1.4999999999999999E-2</v>
      </c>
      <c r="AL98" s="1487"/>
      <c r="AM98" s="1487"/>
      <c r="AN98" s="1487"/>
      <c r="AO98" s="1487">
        <v>12</v>
      </c>
      <c r="AP98" s="1487"/>
      <c r="AQ98" s="1487"/>
      <c r="AR98" s="1487"/>
      <c r="AS98" s="1487"/>
      <c r="AT98" s="1487"/>
      <c r="AU98" s="1487"/>
      <c r="AV98" s="1487"/>
      <c r="AW98" s="1485">
        <f>P98*AK98</f>
        <v>6736.9400999999998</v>
      </c>
      <c r="AX98" s="1485"/>
      <c r="AY98" s="1485"/>
      <c r="AZ98" s="1486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121">
        <v>84643455</v>
      </c>
      <c r="C99" s="1487"/>
      <c r="D99" s="1487"/>
      <c r="E99" s="1487"/>
      <c r="F99" s="1487"/>
      <c r="G99" s="1487"/>
      <c r="H99" s="1006" t="s">
        <v>964</v>
      </c>
      <c r="I99" s="1006"/>
      <c r="J99" s="1006"/>
      <c r="K99" s="1006"/>
      <c r="L99" s="1006"/>
      <c r="M99" s="1006"/>
      <c r="N99" s="1006"/>
      <c r="O99" s="1006"/>
      <c r="P99" s="1006">
        <v>1215068.77</v>
      </c>
      <c r="Q99" s="1006"/>
      <c r="R99" s="1006"/>
      <c r="S99" s="1006"/>
      <c r="T99" s="1006"/>
      <c r="U99" s="1006"/>
      <c r="V99" s="1006"/>
      <c r="W99" s="1006"/>
      <c r="X99" s="1006"/>
      <c r="Y99" s="1006"/>
      <c r="Z99" s="1006"/>
      <c r="AA99" s="1006"/>
      <c r="AB99" s="1006"/>
      <c r="AC99" s="1006"/>
      <c r="AD99" s="1006"/>
      <c r="AE99" s="1006"/>
      <c r="AF99" s="1006"/>
      <c r="AG99" s="1006"/>
      <c r="AH99" s="1006"/>
      <c r="AI99" s="1006"/>
      <c r="AJ99" s="1006"/>
      <c r="AK99" s="1487">
        <v>1.4999999999999999E-2</v>
      </c>
      <c r="AL99" s="1487"/>
      <c r="AM99" s="1487"/>
      <c r="AN99" s="1487"/>
      <c r="AO99" s="1487">
        <v>12</v>
      </c>
      <c r="AP99" s="1487"/>
      <c r="AQ99" s="1487"/>
      <c r="AR99" s="1487"/>
      <c r="AS99" s="1006"/>
      <c r="AT99" s="1006"/>
      <c r="AU99" s="1006"/>
      <c r="AV99" s="1006"/>
      <c r="AW99" s="1485">
        <f t="shared" ref="AW99:AW101" si="8">P99*AK99</f>
        <v>18226.03155</v>
      </c>
      <c r="AX99" s="1485"/>
      <c r="AY99" s="1485"/>
      <c r="AZ99" s="1486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121">
        <v>84643455</v>
      </c>
      <c r="C100" s="1487"/>
      <c r="D100" s="1487"/>
      <c r="E100" s="1487"/>
      <c r="F100" s="1487"/>
      <c r="G100" s="1487"/>
      <c r="H100" s="1006" t="s">
        <v>965</v>
      </c>
      <c r="I100" s="1006"/>
      <c r="J100" s="1006"/>
      <c r="K100" s="1006"/>
      <c r="L100" s="1006"/>
      <c r="M100" s="1006"/>
      <c r="N100" s="1006"/>
      <c r="O100" s="1006"/>
      <c r="P100" s="1006">
        <v>1116420.24</v>
      </c>
      <c r="Q100" s="1006"/>
      <c r="R100" s="1006"/>
      <c r="S100" s="1006"/>
      <c r="T100" s="1006"/>
      <c r="U100" s="1006"/>
      <c r="V100" s="1006"/>
      <c r="W100" s="1006"/>
      <c r="X100" s="1006"/>
      <c r="Y100" s="1006"/>
      <c r="Z100" s="1006"/>
      <c r="AA100" s="1006"/>
      <c r="AB100" s="1006"/>
      <c r="AC100" s="1006"/>
      <c r="AD100" s="1006"/>
      <c r="AE100" s="1006"/>
      <c r="AF100" s="1006"/>
      <c r="AG100" s="1006"/>
      <c r="AH100" s="1006"/>
      <c r="AI100" s="1006"/>
      <c r="AJ100" s="1006"/>
      <c r="AK100" s="1487">
        <v>1.4999999999999999E-2</v>
      </c>
      <c r="AL100" s="1487"/>
      <c r="AM100" s="1487"/>
      <c r="AN100" s="1487"/>
      <c r="AO100" s="1487">
        <v>12</v>
      </c>
      <c r="AP100" s="1487"/>
      <c r="AQ100" s="1487"/>
      <c r="AR100" s="1487"/>
      <c r="AS100" s="1006"/>
      <c r="AT100" s="1006"/>
      <c r="AU100" s="1006"/>
      <c r="AV100" s="1006"/>
      <c r="AW100" s="1485">
        <f t="shared" si="8"/>
        <v>16746.303599999999</v>
      </c>
      <c r="AX100" s="1485"/>
      <c r="AY100" s="1485"/>
      <c r="AZ100" s="1486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121">
        <v>84643455</v>
      </c>
      <c r="C101" s="1487"/>
      <c r="D101" s="1487"/>
      <c r="E101" s="1487"/>
      <c r="F101" s="1487"/>
      <c r="G101" s="1487"/>
      <c r="H101" s="1006" t="s">
        <v>966</v>
      </c>
      <c r="I101" s="1006"/>
      <c r="J101" s="1006"/>
      <c r="K101" s="1006"/>
      <c r="L101" s="1006"/>
      <c r="M101" s="1006"/>
      <c r="N101" s="1006"/>
      <c r="O101" s="1006"/>
      <c r="P101" s="1006">
        <v>7754664.1600000001</v>
      </c>
      <c r="Q101" s="1006"/>
      <c r="R101" s="1006"/>
      <c r="S101" s="1006"/>
      <c r="T101" s="1006"/>
      <c r="U101" s="1006"/>
      <c r="V101" s="1006"/>
      <c r="W101" s="1006"/>
      <c r="X101" s="1006"/>
      <c r="Y101" s="1006"/>
      <c r="Z101" s="1006"/>
      <c r="AA101" s="1006"/>
      <c r="AB101" s="1006"/>
      <c r="AC101" s="1006"/>
      <c r="AD101" s="1006"/>
      <c r="AE101" s="1006"/>
      <c r="AF101" s="1006"/>
      <c r="AG101" s="1006"/>
      <c r="AH101" s="1006"/>
      <c r="AI101" s="1006"/>
      <c r="AJ101" s="1006"/>
      <c r="AK101" s="1487">
        <v>1.4999999999999999E-2</v>
      </c>
      <c r="AL101" s="1487"/>
      <c r="AM101" s="1487"/>
      <c r="AN101" s="1487"/>
      <c r="AO101" s="1487">
        <v>12</v>
      </c>
      <c r="AP101" s="1487"/>
      <c r="AQ101" s="1487"/>
      <c r="AR101" s="1487"/>
      <c r="AS101" s="1006"/>
      <c r="AT101" s="1006"/>
      <c r="AU101" s="1006"/>
      <c r="AV101" s="1006"/>
      <c r="AW101" s="1485">
        <f t="shared" si="8"/>
        <v>116319.9624</v>
      </c>
      <c r="AX101" s="1485"/>
      <c r="AY101" s="1485"/>
      <c r="AZ101" s="1486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121">
        <v>84643455</v>
      </c>
      <c r="C102" s="1487"/>
      <c r="D102" s="1487"/>
      <c r="E102" s="1487"/>
      <c r="F102" s="1487"/>
      <c r="G102" s="1487"/>
      <c r="H102" s="1006" t="s">
        <v>967</v>
      </c>
      <c r="I102" s="1006"/>
      <c r="J102" s="1006"/>
      <c r="K102" s="1006"/>
      <c r="L102" s="1006"/>
      <c r="M102" s="1006"/>
      <c r="N102" s="1006"/>
      <c r="O102" s="1006"/>
      <c r="P102" s="1006">
        <v>2593457.2999999998</v>
      </c>
      <c r="Q102" s="1006"/>
      <c r="R102" s="1006"/>
      <c r="S102" s="1006"/>
      <c r="T102" s="1006"/>
      <c r="U102" s="1006"/>
      <c r="V102" s="1006"/>
      <c r="W102" s="1006"/>
      <c r="X102" s="1006"/>
      <c r="Y102" s="1006"/>
      <c r="Z102" s="1006"/>
      <c r="AA102" s="1006"/>
      <c r="AB102" s="1006"/>
      <c r="AC102" s="1006"/>
      <c r="AD102" s="1006"/>
      <c r="AE102" s="1006"/>
      <c r="AF102" s="1006"/>
      <c r="AG102" s="1006"/>
      <c r="AH102" s="1006"/>
      <c r="AI102" s="1006"/>
      <c r="AJ102" s="1006"/>
      <c r="AK102" s="1487">
        <v>1.4999999999999999E-2</v>
      </c>
      <c r="AL102" s="1487"/>
      <c r="AM102" s="1487"/>
      <c r="AN102" s="1487"/>
      <c r="AO102" s="1487">
        <v>12</v>
      </c>
      <c r="AP102" s="1487"/>
      <c r="AQ102" s="1487"/>
      <c r="AR102" s="1487"/>
      <c r="AS102" s="1006"/>
      <c r="AT102" s="1006"/>
      <c r="AU102" s="1006"/>
      <c r="AV102" s="1006"/>
      <c r="AW102" s="1485"/>
      <c r="AX102" s="1485"/>
      <c r="AY102" s="1485"/>
      <c r="AZ102" s="1486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90" t="s">
        <v>756</v>
      </c>
      <c r="C103" s="1490"/>
      <c r="D103" s="1490"/>
      <c r="E103" s="1490"/>
      <c r="F103" s="1490"/>
      <c r="G103" s="1491"/>
      <c r="H103" s="904" t="s">
        <v>24</v>
      </c>
      <c r="I103" s="1056"/>
      <c r="J103" s="1056"/>
      <c r="K103" s="1056"/>
      <c r="L103" s="1056" t="s">
        <v>24</v>
      </c>
      <c r="M103" s="1056"/>
      <c r="N103" s="1056"/>
      <c r="O103" s="1056"/>
      <c r="P103" s="1112"/>
      <c r="Q103" s="1112"/>
      <c r="R103" s="1112"/>
      <c r="S103" s="1112"/>
      <c r="T103" s="1112"/>
      <c r="U103" s="1056" t="s">
        <v>24</v>
      </c>
      <c r="V103" s="1056"/>
      <c r="W103" s="1056"/>
      <c r="X103" s="1056"/>
      <c r="Y103" s="1056" t="s">
        <v>24</v>
      </c>
      <c r="Z103" s="1056"/>
      <c r="AA103" s="1056"/>
      <c r="AB103" s="1056"/>
      <c r="AC103" s="1112"/>
      <c r="AD103" s="1112"/>
      <c r="AE103" s="1112"/>
      <c r="AF103" s="1112"/>
      <c r="AG103" s="1112"/>
      <c r="AH103" s="1112"/>
      <c r="AI103" s="1112"/>
      <c r="AJ103" s="1112"/>
      <c r="AK103" s="1056" t="s">
        <v>24</v>
      </c>
      <c r="AL103" s="1056"/>
      <c r="AM103" s="1056"/>
      <c r="AN103" s="1056"/>
      <c r="AO103" s="1056" t="s">
        <v>24</v>
      </c>
      <c r="AP103" s="1056"/>
      <c r="AQ103" s="1056"/>
      <c r="AR103" s="1056"/>
      <c r="AS103" s="1056" t="s">
        <v>24</v>
      </c>
      <c r="AT103" s="1056"/>
      <c r="AU103" s="1056"/>
      <c r="AV103" s="1056"/>
      <c r="AW103" s="1488">
        <f>AW98+AW99+AW100+AW101+AW102</f>
        <v>158029.23765</v>
      </c>
      <c r="AX103" s="1488"/>
      <c r="AY103" s="1488"/>
      <c r="AZ103" s="1489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78" t="s">
        <v>492</v>
      </c>
      <c r="C105" s="878"/>
      <c r="D105" s="878"/>
      <c r="E105" s="878"/>
      <c r="F105" s="878"/>
      <c r="G105" s="879"/>
      <c r="H105" s="897" t="s">
        <v>76</v>
      </c>
      <c r="I105" s="878"/>
      <c r="J105" s="878"/>
      <c r="K105" s="879"/>
      <c r="L105" s="897" t="s">
        <v>529</v>
      </c>
      <c r="M105" s="878"/>
      <c r="N105" s="878"/>
      <c r="O105" s="879"/>
      <c r="P105" s="873" t="s">
        <v>77</v>
      </c>
      <c r="Q105" s="874"/>
      <c r="R105" s="874"/>
      <c r="S105" s="874"/>
      <c r="T105" s="874"/>
      <c r="U105" s="874"/>
      <c r="V105" s="874"/>
      <c r="W105" s="874"/>
      <c r="X105" s="874"/>
      <c r="Y105" s="874"/>
      <c r="Z105" s="874"/>
      <c r="AA105" s="874"/>
      <c r="AB105" s="874"/>
      <c r="AC105" s="874"/>
      <c r="AD105" s="874"/>
      <c r="AE105" s="874"/>
      <c r="AF105" s="874"/>
      <c r="AG105" s="874"/>
      <c r="AH105" s="874"/>
      <c r="AI105" s="874"/>
      <c r="AJ105" s="874"/>
      <c r="AK105" s="874"/>
      <c r="AL105" s="874"/>
      <c r="AM105" s="874"/>
      <c r="AN105" s="874"/>
      <c r="AO105" s="874"/>
      <c r="AP105" s="874"/>
      <c r="AQ105" s="875"/>
      <c r="AR105" s="897" t="s">
        <v>223</v>
      </c>
      <c r="AS105" s="878"/>
      <c r="AT105" s="878"/>
      <c r="AU105" s="879"/>
      <c r="AV105" s="897" t="s">
        <v>3</v>
      </c>
      <c r="AW105" s="879"/>
      <c r="AX105" s="897" t="s">
        <v>448</v>
      </c>
      <c r="AY105" s="878"/>
      <c r="AZ105" s="878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80"/>
      <c r="C106" s="880"/>
      <c r="D106" s="880"/>
      <c r="E106" s="880"/>
      <c r="F106" s="880"/>
      <c r="G106" s="881"/>
      <c r="H106" s="898"/>
      <c r="I106" s="880"/>
      <c r="J106" s="880"/>
      <c r="K106" s="881"/>
      <c r="L106" s="898"/>
      <c r="M106" s="880"/>
      <c r="N106" s="880"/>
      <c r="O106" s="881"/>
      <c r="P106" s="873" t="s">
        <v>667</v>
      </c>
      <c r="Q106" s="874"/>
      <c r="R106" s="874"/>
      <c r="S106" s="874"/>
      <c r="T106" s="874"/>
      <c r="U106" s="874"/>
      <c r="V106" s="875"/>
      <c r="W106" s="873" t="s">
        <v>859</v>
      </c>
      <c r="X106" s="874"/>
      <c r="Y106" s="874"/>
      <c r="Z106" s="874"/>
      <c r="AA106" s="874"/>
      <c r="AB106" s="874"/>
      <c r="AC106" s="875"/>
      <c r="AD106" s="873" t="s">
        <v>650</v>
      </c>
      <c r="AE106" s="874"/>
      <c r="AF106" s="874"/>
      <c r="AG106" s="874"/>
      <c r="AH106" s="874"/>
      <c r="AI106" s="874"/>
      <c r="AJ106" s="875"/>
      <c r="AK106" s="873" t="s">
        <v>651</v>
      </c>
      <c r="AL106" s="874"/>
      <c r="AM106" s="874"/>
      <c r="AN106" s="874"/>
      <c r="AO106" s="874"/>
      <c r="AP106" s="874"/>
      <c r="AQ106" s="875"/>
      <c r="AR106" s="898"/>
      <c r="AS106" s="880"/>
      <c r="AT106" s="880"/>
      <c r="AU106" s="881"/>
      <c r="AV106" s="898"/>
      <c r="AW106" s="881"/>
      <c r="AX106" s="898"/>
      <c r="AY106" s="880"/>
      <c r="AZ106" s="880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82"/>
      <c r="C107" s="882"/>
      <c r="D107" s="882"/>
      <c r="E107" s="882"/>
      <c r="F107" s="882"/>
      <c r="G107" s="883"/>
      <c r="H107" s="899"/>
      <c r="I107" s="882"/>
      <c r="J107" s="882"/>
      <c r="K107" s="883"/>
      <c r="L107" s="899"/>
      <c r="M107" s="882"/>
      <c r="N107" s="882"/>
      <c r="O107" s="883"/>
      <c r="P107" s="873" t="s">
        <v>723</v>
      </c>
      <c r="Q107" s="874"/>
      <c r="R107" s="875"/>
      <c r="S107" s="873" t="s">
        <v>249</v>
      </c>
      <c r="T107" s="874"/>
      <c r="U107" s="874"/>
      <c r="V107" s="875"/>
      <c r="W107" s="873" t="s">
        <v>222</v>
      </c>
      <c r="X107" s="874"/>
      <c r="Y107" s="875"/>
      <c r="Z107" s="873" t="s">
        <v>249</v>
      </c>
      <c r="AA107" s="874"/>
      <c r="AB107" s="874"/>
      <c r="AC107" s="875"/>
      <c r="AD107" s="873" t="s">
        <v>723</v>
      </c>
      <c r="AE107" s="874"/>
      <c r="AF107" s="875"/>
      <c r="AG107" s="873" t="s">
        <v>218</v>
      </c>
      <c r="AH107" s="874"/>
      <c r="AI107" s="874"/>
      <c r="AJ107" s="875"/>
      <c r="AK107" s="873" t="s">
        <v>723</v>
      </c>
      <c r="AL107" s="874"/>
      <c r="AM107" s="875"/>
      <c r="AN107" s="873" t="s">
        <v>218</v>
      </c>
      <c r="AO107" s="874"/>
      <c r="AP107" s="874"/>
      <c r="AQ107" s="875"/>
      <c r="AR107" s="899"/>
      <c r="AS107" s="882"/>
      <c r="AT107" s="882"/>
      <c r="AU107" s="883"/>
      <c r="AV107" s="899"/>
      <c r="AW107" s="883"/>
      <c r="AX107" s="899"/>
      <c r="AY107" s="882"/>
      <c r="AZ107" s="882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9" customFormat="1" ht="15" hidden="1" customHeight="1" thickBot="1" x14ac:dyDescent="0.25">
      <c r="A108" s="479"/>
      <c r="B108" s="1513">
        <v>1</v>
      </c>
      <c r="C108" s="1513"/>
      <c r="D108" s="1513"/>
      <c r="E108" s="1513"/>
      <c r="F108" s="1513"/>
      <c r="G108" s="1514"/>
      <c r="H108" s="1512">
        <v>13</v>
      </c>
      <c r="I108" s="1513"/>
      <c r="J108" s="1513"/>
      <c r="K108" s="1514"/>
      <c r="L108" s="1512">
        <v>14</v>
      </c>
      <c r="M108" s="1513"/>
      <c r="N108" s="1513"/>
      <c r="O108" s="1514"/>
      <c r="P108" s="1512">
        <v>15</v>
      </c>
      <c r="Q108" s="1513"/>
      <c r="R108" s="1514"/>
      <c r="S108" s="1512">
        <v>16</v>
      </c>
      <c r="T108" s="1513"/>
      <c r="U108" s="1513"/>
      <c r="V108" s="1514"/>
      <c r="W108" s="1512">
        <v>17</v>
      </c>
      <c r="X108" s="1513"/>
      <c r="Y108" s="1514"/>
      <c r="Z108" s="1512">
        <v>18</v>
      </c>
      <c r="AA108" s="1513"/>
      <c r="AB108" s="1513"/>
      <c r="AC108" s="1514"/>
      <c r="AD108" s="1512">
        <v>19</v>
      </c>
      <c r="AE108" s="1513"/>
      <c r="AF108" s="1514"/>
      <c r="AG108" s="1512">
        <v>20</v>
      </c>
      <c r="AH108" s="1513"/>
      <c r="AI108" s="1513"/>
      <c r="AJ108" s="1514"/>
      <c r="AK108" s="1512">
        <v>21</v>
      </c>
      <c r="AL108" s="1513"/>
      <c r="AM108" s="1514"/>
      <c r="AN108" s="1512">
        <v>22</v>
      </c>
      <c r="AO108" s="1513"/>
      <c r="AP108" s="1513"/>
      <c r="AQ108" s="1514"/>
      <c r="AR108" s="1512">
        <v>23</v>
      </c>
      <c r="AS108" s="1513"/>
      <c r="AT108" s="1513"/>
      <c r="AU108" s="1514"/>
      <c r="AV108" s="1512">
        <v>24</v>
      </c>
      <c r="AW108" s="1514"/>
      <c r="AX108" s="1512">
        <v>25</v>
      </c>
      <c r="AY108" s="1513"/>
      <c r="AZ108" s="1513"/>
      <c r="BA108" s="353"/>
      <c r="BB108" s="353"/>
      <c r="BC108" s="353"/>
      <c r="BD108" s="353"/>
      <c r="BE108" s="353"/>
      <c r="BF108" s="366"/>
      <c r="BG108" s="366"/>
      <c r="BH108" s="366"/>
      <c r="BI108" s="366"/>
      <c r="BJ108" s="366"/>
      <c r="BK108" s="366"/>
      <c r="BL108" s="366"/>
    </row>
    <row r="109" spans="1:64" s="11" customFormat="1" ht="18" hidden="1" customHeight="1" x14ac:dyDescent="0.25">
      <c r="A109" s="91"/>
      <c r="B109" s="1542"/>
      <c r="C109" s="1044"/>
      <c r="D109" s="1044"/>
      <c r="E109" s="1044"/>
      <c r="F109" s="1044"/>
      <c r="G109" s="1044"/>
      <c r="H109" s="1109"/>
      <c r="I109" s="1109"/>
      <c r="J109" s="1109"/>
      <c r="K109" s="1121"/>
      <c r="L109" s="1108"/>
      <c r="M109" s="1109"/>
      <c r="N109" s="1109"/>
      <c r="O109" s="1121"/>
      <c r="P109" s="1108"/>
      <c r="Q109" s="1109"/>
      <c r="R109" s="1121"/>
      <c r="S109" s="1108"/>
      <c r="T109" s="1109"/>
      <c r="U109" s="1109"/>
      <c r="V109" s="1121"/>
      <c r="W109" s="1108"/>
      <c r="X109" s="1109"/>
      <c r="Y109" s="1121"/>
      <c r="Z109" s="1108"/>
      <c r="AA109" s="1109"/>
      <c r="AB109" s="1109"/>
      <c r="AC109" s="1121"/>
      <c r="AD109" s="1108"/>
      <c r="AE109" s="1109"/>
      <c r="AF109" s="1121"/>
      <c r="AG109" s="1108"/>
      <c r="AH109" s="1109"/>
      <c r="AI109" s="1109"/>
      <c r="AJ109" s="1121"/>
      <c r="AK109" s="1108"/>
      <c r="AL109" s="1109"/>
      <c r="AM109" s="1121"/>
      <c r="AN109" s="1108"/>
      <c r="AO109" s="1109"/>
      <c r="AP109" s="1109"/>
      <c r="AQ109" s="1121"/>
      <c r="AR109" s="1108"/>
      <c r="AS109" s="1109"/>
      <c r="AT109" s="1109"/>
      <c r="AU109" s="1121"/>
      <c r="AV109" s="1540" t="s">
        <v>21</v>
      </c>
      <c r="AW109" s="1541"/>
      <c r="AX109" s="1096"/>
      <c r="AY109" s="1097"/>
      <c r="AZ109" s="1519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44"/>
      <c r="C110" s="1006"/>
      <c r="D110" s="1006"/>
      <c r="E110" s="1006"/>
      <c r="F110" s="1006"/>
      <c r="G110" s="1006"/>
      <c r="H110" s="905"/>
      <c r="I110" s="905"/>
      <c r="J110" s="905"/>
      <c r="K110" s="906"/>
      <c r="L110" s="1095"/>
      <c r="M110" s="905"/>
      <c r="N110" s="905"/>
      <c r="O110" s="906"/>
      <c r="P110" s="1095"/>
      <c r="Q110" s="905"/>
      <c r="R110" s="906"/>
      <c r="S110" s="1095"/>
      <c r="T110" s="905"/>
      <c r="U110" s="905"/>
      <c r="V110" s="906"/>
      <c r="W110" s="1095"/>
      <c r="X110" s="905"/>
      <c r="Y110" s="906"/>
      <c r="Z110" s="1095"/>
      <c r="AA110" s="905"/>
      <c r="AB110" s="905"/>
      <c r="AC110" s="906"/>
      <c r="AD110" s="1095"/>
      <c r="AE110" s="905"/>
      <c r="AF110" s="906"/>
      <c r="AG110" s="1095"/>
      <c r="AH110" s="905"/>
      <c r="AI110" s="905"/>
      <c r="AJ110" s="906"/>
      <c r="AK110" s="1095"/>
      <c r="AL110" s="905"/>
      <c r="AM110" s="906"/>
      <c r="AN110" s="1095" t="s">
        <v>20</v>
      </c>
      <c r="AO110" s="905"/>
      <c r="AP110" s="905"/>
      <c r="AQ110" s="906"/>
      <c r="AR110" s="1095"/>
      <c r="AS110" s="905"/>
      <c r="AT110" s="905"/>
      <c r="AU110" s="906"/>
      <c r="AV110" s="1524" t="s">
        <v>22</v>
      </c>
      <c r="AW110" s="1525"/>
      <c r="AX110" s="1095"/>
      <c r="AY110" s="905"/>
      <c r="AZ110" s="1042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43"/>
      <c r="C111" s="1112"/>
      <c r="D111" s="1112"/>
      <c r="E111" s="1112"/>
      <c r="F111" s="1112"/>
      <c r="G111" s="1112"/>
      <c r="H111" s="905"/>
      <c r="I111" s="905"/>
      <c r="J111" s="905"/>
      <c r="K111" s="906"/>
      <c r="L111" s="1095"/>
      <c r="M111" s="905"/>
      <c r="N111" s="905"/>
      <c r="O111" s="906"/>
      <c r="P111" s="1095"/>
      <c r="Q111" s="905"/>
      <c r="R111" s="906"/>
      <c r="S111" s="1095"/>
      <c r="T111" s="905"/>
      <c r="U111" s="905"/>
      <c r="V111" s="906"/>
      <c r="W111" s="1095"/>
      <c r="X111" s="905"/>
      <c r="Y111" s="906"/>
      <c r="Z111" s="1095"/>
      <c r="AA111" s="905"/>
      <c r="AB111" s="905"/>
      <c r="AC111" s="906"/>
      <c r="AD111" s="1095"/>
      <c r="AE111" s="905"/>
      <c r="AF111" s="906"/>
      <c r="AG111" s="1095"/>
      <c r="AH111" s="905"/>
      <c r="AI111" s="905"/>
      <c r="AJ111" s="906"/>
      <c r="AK111" s="1095"/>
      <c r="AL111" s="905"/>
      <c r="AM111" s="906"/>
      <c r="AN111" s="1095"/>
      <c r="AO111" s="905"/>
      <c r="AP111" s="905"/>
      <c r="AQ111" s="906"/>
      <c r="AR111" s="1095"/>
      <c r="AS111" s="905"/>
      <c r="AT111" s="905"/>
      <c r="AU111" s="906"/>
      <c r="AV111" s="1524"/>
      <c r="AW111" s="1525"/>
      <c r="AX111" s="1095"/>
      <c r="AY111" s="905"/>
      <c r="AZ111" s="1042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90" t="s">
        <v>756</v>
      </c>
      <c r="C112" s="1490"/>
      <c r="D112" s="1490"/>
      <c r="E112" s="1490"/>
      <c r="F112" s="1490"/>
      <c r="G112" s="1491"/>
      <c r="H112" s="1113"/>
      <c r="I112" s="1114"/>
      <c r="J112" s="1114"/>
      <c r="K112" s="1115"/>
      <c r="L112" s="1176" t="s">
        <v>24</v>
      </c>
      <c r="M112" s="1031"/>
      <c r="N112" s="1031"/>
      <c r="O112" s="904"/>
      <c r="P112" s="1176" t="s">
        <v>24</v>
      </c>
      <c r="Q112" s="1031"/>
      <c r="R112" s="904"/>
      <c r="S112" s="1113"/>
      <c r="T112" s="1114"/>
      <c r="U112" s="1114"/>
      <c r="V112" s="1115"/>
      <c r="W112" s="1176" t="s">
        <v>24</v>
      </c>
      <c r="X112" s="1031"/>
      <c r="Y112" s="904"/>
      <c r="Z112" s="1113"/>
      <c r="AA112" s="1114"/>
      <c r="AB112" s="1114"/>
      <c r="AC112" s="1115"/>
      <c r="AD112" s="1176" t="s">
        <v>24</v>
      </c>
      <c r="AE112" s="1031"/>
      <c r="AF112" s="904"/>
      <c r="AG112" s="1113"/>
      <c r="AH112" s="1114"/>
      <c r="AI112" s="1114"/>
      <c r="AJ112" s="1115"/>
      <c r="AK112" s="1176" t="s">
        <v>24</v>
      </c>
      <c r="AL112" s="1031"/>
      <c r="AM112" s="904"/>
      <c r="AN112" s="1113"/>
      <c r="AO112" s="1114"/>
      <c r="AP112" s="1114"/>
      <c r="AQ112" s="1115"/>
      <c r="AR112" s="1113"/>
      <c r="AS112" s="1114"/>
      <c r="AT112" s="1114"/>
      <c r="AU112" s="1115"/>
      <c r="AV112" s="1113">
        <v>9000</v>
      </c>
      <c r="AW112" s="1115"/>
      <c r="AX112" s="1545"/>
      <c r="AY112" s="1546"/>
      <c r="AZ112" s="1547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498" t="s">
        <v>1018</v>
      </c>
      <c r="C114" s="1498"/>
      <c r="D114" s="1498"/>
      <c r="E114" s="1498"/>
      <c r="F114" s="1498"/>
      <c r="G114" s="1498"/>
      <c r="H114" s="1498"/>
      <c r="I114" s="1498"/>
      <c r="J114" s="1498"/>
      <c r="K114" s="1498"/>
      <c r="L114" s="1498"/>
      <c r="M114" s="1498"/>
      <c r="N114" s="1498"/>
      <c r="O114" s="1498"/>
      <c r="P114" s="1498"/>
      <c r="Q114" s="1498"/>
      <c r="R114" s="1498"/>
      <c r="S114" s="1498"/>
      <c r="T114" s="1498"/>
      <c r="U114" s="1498"/>
      <c r="V114" s="1498"/>
      <c r="W114" s="1498"/>
      <c r="X114" s="1498"/>
      <c r="Y114" s="1498"/>
      <c r="Z114" s="1498"/>
      <c r="AA114" s="1498"/>
      <c r="AB114" s="1498"/>
      <c r="AC114" s="1498"/>
      <c r="AD114" s="1498"/>
      <c r="AE114" s="1498"/>
      <c r="AF114" s="1498"/>
      <c r="AG114" s="1498"/>
      <c r="AH114" s="1498"/>
      <c r="AI114" s="1498"/>
      <c r="AJ114" s="1498"/>
      <c r="AK114" s="1498"/>
      <c r="AL114" s="1498"/>
      <c r="AM114" s="1498"/>
      <c r="AN114" s="1498"/>
      <c r="AO114" s="1498"/>
      <c r="AP114" s="1498"/>
      <c r="AQ114" s="1498"/>
      <c r="AR114" s="1498"/>
      <c r="AS114" s="1498"/>
      <c r="AT114" s="1498"/>
      <c r="AU114" s="1498"/>
      <c r="AV114" s="1498"/>
      <c r="AW114" s="1498"/>
      <c r="AX114" s="1498"/>
      <c r="AY114" s="1498"/>
      <c r="AZ114" s="1498"/>
      <c r="BA114" s="1498"/>
      <c r="BB114" s="1498"/>
      <c r="BC114" s="1498"/>
      <c r="BD114" s="1498"/>
      <c r="BE114" s="1498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78" t="s">
        <v>492</v>
      </c>
      <c r="C116" s="878"/>
      <c r="D116" s="878"/>
      <c r="E116" s="878"/>
      <c r="F116" s="878"/>
      <c r="G116" s="879"/>
      <c r="H116" s="894" t="s">
        <v>73</v>
      </c>
      <c r="I116" s="894"/>
      <c r="J116" s="894"/>
      <c r="K116" s="894"/>
      <c r="L116" s="894" t="s">
        <v>74</v>
      </c>
      <c r="M116" s="894"/>
      <c r="N116" s="894"/>
      <c r="O116" s="894"/>
      <c r="P116" s="894" t="s">
        <v>248</v>
      </c>
      <c r="Q116" s="894"/>
      <c r="R116" s="894"/>
      <c r="S116" s="894"/>
      <c r="T116" s="894"/>
      <c r="U116" s="894" t="s">
        <v>104</v>
      </c>
      <c r="V116" s="894"/>
      <c r="W116" s="894"/>
      <c r="X116" s="894"/>
      <c r="Y116" s="894" t="s">
        <v>666</v>
      </c>
      <c r="Z116" s="894"/>
      <c r="AA116" s="894"/>
      <c r="AB116" s="894"/>
      <c r="AC116" s="894"/>
      <c r="AD116" s="894"/>
      <c r="AE116" s="894"/>
      <c r="AF116" s="894"/>
      <c r="AG116" s="894" t="s">
        <v>110</v>
      </c>
      <c r="AH116" s="894"/>
      <c r="AI116" s="894"/>
      <c r="AJ116" s="894"/>
      <c r="AK116" s="894" t="s">
        <v>69</v>
      </c>
      <c r="AL116" s="894"/>
      <c r="AM116" s="894"/>
      <c r="AN116" s="894"/>
      <c r="AO116" s="894" t="s">
        <v>75</v>
      </c>
      <c r="AP116" s="894"/>
      <c r="AQ116" s="894"/>
      <c r="AR116" s="894"/>
      <c r="AS116" s="894" t="s">
        <v>84</v>
      </c>
      <c r="AT116" s="894"/>
      <c r="AU116" s="894"/>
      <c r="AV116" s="894"/>
      <c r="AW116" s="897" t="s">
        <v>530</v>
      </c>
      <c r="AX116" s="878"/>
      <c r="AY116" s="878"/>
      <c r="AZ116" s="878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82"/>
      <c r="C117" s="882"/>
      <c r="D117" s="882"/>
      <c r="E117" s="882"/>
      <c r="F117" s="882"/>
      <c r="G117" s="883"/>
      <c r="H117" s="894"/>
      <c r="I117" s="894"/>
      <c r="J117" s="894"/>
      <c r="K117" s="894"/>
      <c r="L117" s="894"/>
      <c r="M117" s="894"/>
      <c r="N117" s="894"/>
      <c r="O117" s="894"/>
      <c r="P117" s="894"/>
      <c r="Q117" s="894"/>
      <c r="R117" s="894"/>
      <c r="S117" s="894"/>
      <c r="T117" s="894"/>
      <c r="U117" s="894"/>
      <c r="V117" s="894"/>
      <c r="W117" s="894"/>
      <c r="X117" s="894"/>
      <c r="Y117" s="873" t="s">
        <v>222</v>
      </c>
      <c r="Z117" s="874"/>
      <c r="AA117" s="874"/>
      <c r="AB117" s="875"/>
      <c r="AC117" s="894" t="s">
        <v>218</v>
      </c>
      <c r="AD117" s="894"/>
      <c r="AE117" s="894"/>
      <c r="AF117" s="894"/>
      <c r="AG117" s="894"/>
      <c r="AH117" s="894"/>
      <c r="AI117" s="894"/>
      <c r="AJ117" s="894"/>
      <c r="AK117" s="894"/>
      <c r="AL117" s="894"/>
      <c r="AM117" s="894"/>
      <c r="AN117" s="894"/>
      <c r="AO117" s="894"/>
      <c r="AP117" s="894"/>
      <c r="AQ117" s="894"/>
      <c r="AR117" s="894"/>
      <c r="AS117" s="894"/>
      <c r="AT117" s="894"/>
      <c r="AU117" s="894"/>
      <c r="AV117" s="894"/>
      <c r="AW117" s="899"/>
      <c r="AX117" s="882"/>
      <c r="AY117" s="882"/>
      <c r="AZ117" s="882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14">
        <v>1</v>
      </c>
      <c r="C118" s="1539"/>
      <c r="D118" s="1539"/>
      <c r="E118" s="1539"/>
      <c r="F118" s="1539"/>
      <c r="G118" s="1539"/>
      <c r="H118" s="1539">
        <v>2</v>
      </c>
      <c r="I118" s="1539"/>
      <c r="J118" s="1539"/>
      <c r="K118" s="1539"/>
      <c r="L118" s="1539">
        <v>3</v>
      </c>
      <c r="M118" s="1539"/>
      <c r="N118" s="1539"/>
      <c r="O118" s="1539"/>
      <c r="P118" s="1539">
        <v>4</v>
      </c>
      <c r="Q118" s="1539"/>
      <c r="R118" s="1539"/>
      <c r="S118" s="1539"/>
      <c r="T118" s="1539"/>
      <c r="U118" s="1539">
        <v>5</v>
      </c>
      <c r="V118" s="1539"/>
      <c r="W118" s="1539"/>
      <c r="X118" s="1539"/>
      <c r="Y118" s="1539">
        <v>6</v>
      </c>
      <c r="Z118" s="1539"/>
      <c r="AA118" s="1539"/>
      <c r="AB118" s="1539"/>
      <c r="AC118" s="1539">
        <v>7</v>
      </c>
      <c r="AD118" s="1539"/>
      <c r="AE118" s="1539"/>
      <c r="AF118" s="1539"/>
      <c r="AG118" s="1539">
        <v>8</v>
      </c>
      <c r="AH118" s="1539"/>
      <c r="AI118" s="1539"/>
      <c r="AJ118" s="1539"/>
      <c r="AK118" s="1539">
        <v>9</v>
      </c>
      <c r="AL118" s="1539"/>
      <c r="AM118" s="1539"/>
      <c r="AN118" s="1539"/>
      <c r="AO118" s="1539">
        <v>10</v>
      </c>
      <c r="AP118" s="1539"/>
      <c r="AQ118" s="1539"/>
      <c r="AR118" s="1539"/>
      <c r="AS118" s="1539">
        <v>11</v>
      </c>
      <c r="AT118" s="1539"/>
      <c r="AU118" s="1539"/>
      <c r="AV118" s="1539"/>
      <c r="AW118" s="1539">
        <v>12</v>
      </c>
      <c r="AX118" s="1539"/>
      <c r="AY118" s="1539"/>
      <c r="AZ118" s="1512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121">
        <v>84643455</v>
      </c>
      <c r="C119" s="1487"/>
      <c r="D119" s="1487"/>
      <c r="E119" s="1487"/>
      <c r="F119" s="1487"/>
      <c r="G119" s="1487"/>
      <c r="H119" s="1487" t="s">
        <v>963</v>
      </c>
      <c r="I119" s="1487"/>
      <c r="J119" s="1487"/>
      <c r="K119" s="1487"/>
      <c r="L119" s="1487"/>
      <c r="M119" s="1487"/>
      <c r="N119" s="1487"/>
      <c r="O119" s="1487"/>
      <c r="P119" s="1487">
        <v>449129.34</v>
      </c>
      <c r="Q119" s="1487"/>
      <c r="R119" s="1487"/>
      <c r="S119" s="1487"/>
      <c r="T119" s="1487"/>
      <c r="U119" s="1487"/>
      <c r="V119" s="1487"/>
      <c r="W119" s="1487"/>
      <c r="X119" s="1487"/>
      <c r="Y119" s="1487"/>
      <c r="Z119" s="1487"/>
      <c r="AA119" s="1487"/>
      <c r="AB119" s="1487"/>
      <c r="AC119" s="1487"/>
      <c r="AD119" s="1487"/>
      <c r="AE119" s="1487"/>
      <c r="AF119" s="1487"/>
      <c r="AG119" s="1487"/>
      <c r="AH119" s="1487"/>
      <c r="AI119" s="1487"/>
      <c r="AJ119" s="1487"/>
      <c r="AK119" s="1487">
        <v>1.4999999999999999E-2</v>
      </c>
      <c r="AL119" s="1487"/>
      <c r="AM119" s="1487"/>
      <c r="AN119" s="1487"/>
      <c r="AO119" s="1487">
        <v>12</v>
      </c>
      <c r="AP119" s="1487"/>
      <c r="AQ119" s="1487"/>
      <c r="AR119" s="1487"/>
      <c r="AS119" s="1487"/>
      <c r="AT119" s="1487"/>
      <c r="AU119" s="1487"/>
      <c r="AV119" s="1487"/>
      <c r="AW119" s="1485">
        <f>P119*AK119</f>
        <v>6736.9400999999998</v>
      </c>
      <c r="AX119" s="1485"/>
      <c r="AY119" s="1485"/>
      <c r="AZ119" s="1486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121">
        <v>84643455</v>
      </c>
      <c r="C120" s="1487"/>
      <c r="D120" s="1487"/>
      <c r="E120" s="1487"/>
      <c r="F120" s="1487"/>
      <c r="G120" s="1487"/>
      <c r="H120" s="1006" t="s">
        <v>964</v>
      </c>
      <c r="I120" s="1006"/>
      <c r="J120" s="1006"/>
      <c r="K120" s="1006"/>
      <c r="L120" s="1006"/>
      <c r="M120" s="1006"/>
      <c r="N120" s="1006"/>
      <c r="O120" s="1006"/>
      <c r="P120" s="1006">
        <v>1215068.77</v>
      </c>
      <c r="Q120" s="1006"/>
      <c r="R120" s="1006"/>
      <c r="S120" s="1006"/>
      <c r="T120" s="1006"/>
      <c r="U120" s="1006"/>
      <c r="V120" s="1006"/>
      <c r="W120" s="1006"/>
      <c r="X120" s="1006"/>
      <c r="Y120" s="1006"/>
      <c r="Z120" s="1006"/>
      <c r="AA120" s="1006"/>
      <c r="AB120" s="1006"/>
      <c r="AC120" s="1006"/>
      <c r="AD120" s="1006"/>
      <c r="AE120" s="1006"/>
      <c r="AF120" s="1006"/>
      <c r="AG120" s="1006"/>
      <c r="AH120" s="1006"/>
      <c r="AI120" s="1006"/>
      <c r="AJ120" s="1006"/>
      <c r="AK120" s="1487">
        <v>1.4999999999999999E-2</v>
      </c>
      <c r="AL120" s="1487"/>
      <c r="AM120" s="1487"/>
      <c r="AN120" s="1487"/>
      <c r="AO120" s="1487">
        <v>12</v>
      </c>
      <c r="AP120" s="1487"/>
      <c r="AQ120" s="1487"/>
      <c r="AR120" s="1487"/>
      <c r="AS120" s="1006"/>
      <c r="AT120" s="1006"/>
      <c r="AU120" s="1006"/>
      <c r="AV120" s="1006"/>
      <c r="AW120" s="1485">
        <f t="shared" ref="AW120:AW122" si="9">P120*AK120</f>
        <v>18226.03155</v>
      </c>
      <c r="AX120" s="1485"/>
      <c r="AY120" s="1485"/>
      <c r="AZ120" s="1486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121">
        <v>84643455</v>
      </c>
      <c r="C121" s="1487"/>
      <c r="D121" s="1487"/>
      <c r="E121" s="1487"/>
      <c r="F121" s="1487"/>
      <c r="G121" s="1487"/>
      <c r="H121" s="1006" t="s">
        <v>965</v>
      </c>
      <c r="I121" s="1006"/>
      <c r="J121" s="1006"/>
      <c r="K121" s="1006"/>
      <c r="L121" s="1006"/>
      <c r="M121" s="1006"/>
      <c r="N121" s="1006"/>
      <c r="O121" s="1006"/>
      <c r="P121" s="1006">
        <v>1116420.24</v>
      </c>
      <c r="Q121" s="1006"/>
      <c r="R121" s="1006"/>
      <c r="S121" s="1006"/>
      <c r="T121" s="1006"/>
      <c r="U121" s="1006"/>
      <c r="V121" s="1006"/>
      <c r="W121" s="1006"/>
      <c r="X121" s="1006"/>
      <c r="Y121" s="1006"/>
      <c r="Z121" s="1006"/>
      <c r="AA121" s="1006"/>
      <c r="AB121" s="1006"/>
      <c r="AC121" s="1006"/>
      <c r="AD121" s="1006"/>
      <c r="AE121" s="1006"/>
      <c r="AF121" s="1006"/>
      <c r="AG121" s="1006"/>
      <c r="AH121" s="1006"/>
      <c r="AI121" s="1006"/>
      <c r="AJ121" s="1006"/>
      <c r="AK121" s="1487">
        <v>1.4999999999999999E-2</v>
      </c>
      <c r="AL121" s="1487"/>
      <c r="AM121" s="1487"/>
      <c r="AN121" s="1487"/>
      <c r="AO121" s="1487">
        <v>12</v>
      </c>
      <c r="AP121" s="1487"/>
      <c r="AQ121" s="1487"/>
      <c r="AR121" s="1487"/>
      <c r="AS121" s="1006"/>
      <c r="AT121" s="1006"/>
      <c r="AU121" s="1006"/>
      <c r="AV121" s="1006"/>
      <c r="AW121" s="1485">
        <f t="shared" si="9"/>
        <v>16746.303599999999</v>
      </c>
      <c r="AX121" s="1485"/>
      <c r="AY121" s="1485"/>
      <c r="AZ121" s="1486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121">
        <v>84643455</v>
      </c>
      <c r="C122" s="1487"/>
      <c r="D122" s="1487"/>
      <c r="E122" s="1487"/>
      <c r="F122" s="1487"/>
      <c r="G122" s="1487"/>
      <c r="H122" s="1006" t="s">
        <v>966</v>
      </c>
      <c r="I122" s="1006"/>
      <c r="J122" s="1006"/>
      <c r="K122" s="1006"/>
      <c r="L122" s="1006"/>
      <c r="M122" s="1006"/>
      <c r="N122" s="1006"/>
      <c r="O122" s="1006"/>
      <c r="P122" s="1006">
        <v>7754664.1600000001</v>
      </c>
      <c r="Q122" s="1006"/>
      <c r="R122" s="1006"/>
      <c r="S122" s="1006"/>
      <c r="T122" s="1006"/>
      <c r="U122" s="1006"/>
      <c r="V122" s="1006"/>
      <c r="W122" s="1006"/>
      <c r="X122" s="1006"/>
      <c r="Y122" s="1006"/>
      <c r="Z122" s="1006"/>
      <c r="AA122" s="1006"/>
      <c r="AB122" s="1006"/>
      <c r="AC122" s="1006"/>
      <c r="AD122" s="1006"/>
      <c r="AE122" s="1006"/>
      <c r="AF122" s="1006"/>
      <c r="AG122" s="1006"/>
      <c r="AH122" s="1006"/>
      <c r="AI122" s="1006"/>
      <c r="AJ122" s="1006"/>
      <c r="AK122" s="1487">
        <v>1.4999999999999999E-2</v>
      </c>
      <c r="AL122" s="1487"/>
      <c r="AM122" s="1487"/>
      <c r="AN122" s="1487"/>
      <c r="AO122" s="1487">
        <v>12</v>
      </c>
      <c r="AP122" s="1487"/>
      <c r="AQ122" s="1487"/>
      <c r="AR122" s="1487"/>
      <c r="AS122" s="1006"/>
      <c r="AT122" s="1006"/>
      <c r="AU122" s="1006"/>
      <c r="AV122" s="1006"/>
      <c r="AW122" s="1485">
        <f t="shared" si="9"/>
        <v>116319.9624</v>
      </c>
      <c r="AX122" s="1485"/>
      <c r="AY122" s="1485"/>
      <c r="AZ122" s="1486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121">
        <v>84643455</v>
      </c>
      <c r="C123" s="1487"/>
      <c r="D123" s="1487"/>
      <c r="E123" s="1487"/>
      <c r="F123" s="1487"/>
      <c r="G123" s="1487"/>
      <c r="H123" s="1006" t="s">
        <v>967</v>
      </c>
      <c r="I123" s="1006"/>
      <c r="J123" s="1006"/>
      <c r="K123" s="1006"/>
      <c r="L123" s="1006"/>
      <c r="M123" s="1006"/>
      <c r="N123" s="1006"/>
      <c r="O123" s="1006"/>
      <c r="P123" s="1006">
        <v>2593457.2999999998</v>
      </c>
      <c r="Q123" s="1006"/>
      <c r="R123" s="1006"/>
      <c r="S123" s="1006"/>
      <c r="T123" s="1006"/>
      <c r="U123" s="1006"/>
      <c r="V123" s="1006"/>
      <c r="W123" s="1006"/>
      <c r="X123" s="1006"/>
      <c r="Y123" s="1006"/>
      <c r="Z123" s="1006"/>
      <c r="AA123" s="1006"/>
      <c r="AB123" s="1006"/>
      <c r="AC123" s="1006"/>
      <c r="AD123" s="1006"/>
      <c r="AE123" s="1006"/>
      <c r="AF123" s="1006"/>
      <c r="AG123" s="1006"/>
      <c r="AH123" s="1006"/>
      <c r="AI123" s="1006"/>
      <c r="AJ123" s="1006"/>
      <c r="AK123" s="1487">
        <v>1.4999999999999999E-2</v>
      </c>
      <c r="AL123" s="1487"/>
      <c r="AM123" s="1487"/>
      <c r="AN123" s="1487"/>
      <c r="AO123" s="1487">
        <v>12</v>
      </c>
      <c r="AP123" s="1487"/>
      <c r="AQ123" s="1487"/>
      <c r="AR123" s="1487"/>
      <c r="AS123" s="1006"/>
      <c r="AT123" s="1006"/>
      <c r="AU123" s="1006"/>
      <c r="AV123" s="1006"/>
      <c r="AW123" s="1485"/>
      <c r="AX123" s="1485"/>
      <c r="AY123" s="1485"/>
      <c r="AZ123" s="1486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90" t="s">
        <v>756</v>
      </c>
      <c r="C124" s="1490"/>
      <c r="D124" s="1490"/>
      <c r="E124" s="1490"/>
      <c r="F124" s="1490"/>
      <c r="G124" s="1491"/>
      <c r="H124" s="904" t="s">
        <v>24</v>
      </c>
      <c r="I124" s="1056"/>
      <c r="J124" s="1056"/>
      <c r="K124" s="1056"/>
      <c r="L124" s="1056" t="s">
        <v>24</v>
      </c>
      <c r="M124" s="1056"/>
      <c r="N124" s="1056"/>
      <c r="O124" s="1056"/>
      <c r="P124" s="1112"/>
      <c r="Q124" s="1112"/>
      <c r="R124" s="1112"/>
      <c r="S124" s="1112"/>
      <c r="T124" s="1112"/>
      <c r="U124" s="1056" t="s">
        <v>24</v>
      </c>
      <c r="V124" s="1056"/>
      <c r="W124" s="1056"/>
      <c r="X124" s="1056"/>
      <c r="Y124" s="1056" t="s">
        <v>24</v>
      </c>
      <c r="Z124" s="1056"/>
      <c r="AA124" s="1056"/>
      <c r="AB124" s="1056"/>
      <c r="AC124" s="1112"/>
      <c r="AD124" s="1112"/>
      <c r="AE124" s="1112"/>
      <c r="AF124" s="1112"/>
      <c r="AG124" s="1112"/>
      <c r="AH124" s="1112"/>
      <c r="AI124" s="1112"/>
      <c r="AJ124" s="1112"/>
      <c r="AK124" s="1056" t="s">
        <v>24</v>
      </c>
      <c r="AL124" s="1056"/>
      <c r="AM124" s="1056"/>
      <c r="AN124" s="1056"/>
      <c r="AO124" s="1056" t="s">
        <v>24</v>
      </c>
      <c r="AP124" s="1056"/>
      <c r="AQ124" s="1056"/>
      <c r="AR124" s="1056"/>
      <c r="AS124" s="1056" t="s">
        <v>24</v>
      </c>
      <c r="AT124" s="1056"/>
      <c r="AU124" s="1056"/>
      <c r="AV124" s="1056"/>
      <c r="AW124" s="1488">
        <f>AW119+AW120+AW121+AW122+AW123</f>
        <v>158029.23765</v>
      </c>
      <c r="AX124" s="1488"/>
      <c r="AY124" s="1488"/>
      <c r="AZ124" s="1489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50"/>
      <c r="C125" s="1551"/>
      <c r="D125" s="1551"/>
      <c r="E125" s="1551"/>
      <c r="F125" s="1551"/>
      <c r="G125" s="1551"/>
      <c r="H125" s="1548"/>
      <c r="I125" s="1548"/>
      <c r="J125" s="1548"/>
      <c r="K125" s="1548"/>
      <c r="L125" s="1548"/>
      <c r="M125" s="1548"/>
      <c r="N125" s="1548"/>
      <c r="O125" s="1548"/>
      <c r="P125" s="1548"/>
      <c r="Q125" s="1548"/>
      <c r="R125" s="1548"/>
      <c r="S125" s="1548"/>
      <c r="T125" s="1548"/>
      <c r="U125" s="1548"/>
      <c r="V125" s="1548"/>
      <c r="W125" s="1548"/>
      <c r="X125" s="1548"/>
      <c r="Y125" s="1548"/>
      <c r="Z125" s="1548"/>
      <c r="AA125" s="1548"/>
      <c r="AB125" s="1548"/>
      <c r="AC125" s="1548"/>
      <c r="AD125" s="1548"/>
      <c r="AE125" s="1548"/>
      <c r="AF125" s="1548"/>
      <c r="AG125" s="1548"/>
      <c r="AH125" s="1548"/>
      <c r="AI125" s="1548"/>
      <c r="AJ125" s="1548"/>
      <c r="AK125" s="1548"/>
      <c r="AL125" s="1548"/>
      <c r="AM125" s="1548"/>
      <c r="AN125" s="1548"/>
      <c r="AO125" s="1548"/>
      <c r="AP125" s="1548"/>
      <c r="AQ125" s="1548"/>
      <c r="AR125" s="1548"/>
      <c r="AS125" s="1548"/>
      <c r="AT125" s="1548"/>
      <c r="AU125" s="1548"/>
      <c r="AV125" s="1548"/>
      <c r="AW125" s="1548"/>
      <c r="AX125" s="1548"/>
      <c r="AY125" s="1548"/>
      <c r="AZ125" s="1549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90" t="s">
        <v>756</v>
      </c>
      <c r="C126" s="1490"/>
      <c r="D126" s="1490"/>
      <c r="E126" s="1490"/>
      <c r="F126" s="1490"/>
      <c r="G126" s="1491"/>
      <c r="H126" s="904" t="s">
        <v>24</v>
      </c>
      <c r="I126" s="1056"/>
      <c r="J126" s="1056"/>
      <c r="K126" s="1056"/>
      <c r="L126" s="1056" t="s">
        <v>24</v>
      </c>
      <c r="M126" s="1056"/>
      <c r="N126" s="1056"/>
      <c r="O126" s="1056"/>
      <c r="P126" s="1112"/>
      <c r="Q126" s="1112"/>
      <c r="R126" s="1112"/>
      <c r="S126" s="1112"/>
      <c r="T126" s="1112"/>
      <c r="U126" s="1056" t="s">
        <v>24</v>
      </c>
      <c r="V126" s="1056"/>
      <c r="W126" s="1056"/>
      <c r="X126" s="1056"/>
      <c r="Y126" s="1056" t="s">
        <v>24</v>
      </c>
      <c r="Z126" s="1056"/>
      <c r="AA126" s="1056"/>
      <c r="AB126" s="1056"/>
      <c r="AC126" s="1112"/>
      <c r="AD126" s="1112"/>
      <c r="AE126" s="1112"/>
      <c r="AF126" s="1112"/>
      <c r="AG126" s="1112"/>
      <c r="AH126" s="1112"/>
      <c r="AI126" s="1112"/>
      <c r="AJ126" s="1112"/>
      <c r="AK126" s="1056" t="s">
        <v>24</v>
      </c>
      <c r="AL126" s="1056"/>
      <c r="AM126" s="1056"/>
      <c r="AN126" s="1056"/>
      <c r="AO126" s="1056" t="s">
        <v>24</v>
      </c>
      <c r="AP126" s="1056"/>
      <c r="AQ126" s="1056"/>
      <c r="AR126" s="1056"/>
      <c r="AS126" s="1056" t="s">
        <v>24</v>
      </c>
      <c r="AT126" s="1056"/>
      <c r="AU126" s="1056"/>
      <c r="AV126" s="1056"/>
      <c r="AW126" s="1551"/>
      <c r="AX126" s="1551"/>
      <c r="AY126" s="1551"/>
      <c r="AZ126" s="1552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78" t="s">
        <v>492</v>
      </c>
      <c r="C128" s="878"/>
      <c r="D128" s="878"/>
      <c r="E128" s="878"/>
      <c r="F128" s="878"/>
      <c r="G128" s="879"/>
      <c r="H128" s="897" t="s">
        <v>722</v>
      </c>
      <c r="I128" s="878"/>
      <c r="J128" s="878"/>
      <c r="K128" s="879"/>
      <c r="L128" s="897" t="s">
        <v>529</v>
      </c>
      <c r="M128" s="878"/>
      <c r="N128" s="878"/>
      <c r="O128" s="879"/>
      <c r="P128" s="873" t="s">
        <v>665</v>
      </c>
      <c r="Q128" s="874"/>
      <c r="R128" s="874"/>
      <c r="S128" s="874"/>
      <c r="T128" s="874"/>
      <c r="U128" s="874"/>
      <c r="V128" s="874"/>
      <c r="W128" s="874"/>
      <c r="X128" s="874"/>
      <c r="Y128" s="874"/>
      <c r="Z128" s="874"/>
      <c r="AA128" s="874"/>
      <c r="AB128" s="874"/>
      <c r="AC128" s="874"/>
      <c r="AD128" s="874"/>
      <c r="AE128" s="874"/>
      <c r="AF128" s="874"/>
      <c r="AG128" s="874"/>
      <c r="AH128" s="874"/>
      <c r="AI128" s="874"/>
      <c r="AJ128" s="874"/>
      <c r="AK128" s="874"/>
      <c r="AL128" s="874"/>
      <c r="AM128" s="874"/>
      <c r="AN128" s="874"/>
      <c r="AO128" s="874"/>
      <c r="AP128" s="874"/>
      <c r="AQ128" s="875"/>
      <c r="AR128" s="897" t="s">
        <v>223</v>
      </c>
      <c r="AS128" s="878"/>
      <c r="AT128" s="878"/>
      <c r="AU128" s="879"/>
      <c r="AV128" s="897" t="s">
        <v>3</v>
      </c>
      <c r="AW128" s="879"/>
      <c r="AX128" s="897" t="s">
        <v>687</v>
      </c>
      <c r="AY128" s="878"/>
      <c r="AZ128" s="878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80"/>
      <c r="C129" s="880"/>
      <c r="D129" s="880"/>
      <c r="E129" s="880"/>
      <c r="F129" s="880"/>
      <c r="G129" s="881"/>
      <c r="H129" s="898"/>
      <c r="I129" s="880"/>
      <c r="J129" s="880"/>
      <c r="K129" s="881"/>
      <c r="L129" s="898"/>
      <c r="M129" s="880"/>
      <c r="N129" s="880"/>
      <c r="O129" s="881"/>
      <c r="P129" s="873" t="s">
        <v>649</v>
      </c>
      <c r="Q129" s="874"/>
      <c r="R129" s="874"/>
      <c r="S129" s="874"/>
      <c r="T129" s="874"/>
      <c r="U129" s="874"/>
      <c r="V129" s="875"/>
      <c r="W129" s="873" t="s">
        <v>860</v>
      </c>
      <c r="X129" s="874"/>
      <c r="Y129" s="874"/>
      <c r="Z129" s="874"/>
      <c r="AA129" s="874"/>
      <c r="AB129" s="874"/>
      <c r="AC129" s="875"/>
      <c r="AD129" s="873" t="s">
        <v>650</v>
      </c>
      <c r="AE129" s="874"/>
      <c r="AF129" s="874"/>
      <c r="AG129" s="874"/>
      <c r="AH129" s="874"/>
      <c r="AI129" s="874"/>
      <c r="AJ129" s="875"/>
      <c r="AK129" s="873" t="s">
        <v>651</v>
      </c>
      <c r="AL129" s="874"/>
      <c r="AM129" s="874"/>
      <c r="AN129" s="874"/>
      <c r="AO129" s="874"/>
      <c r="AP129" s="874"/>
      <c r="AQ129" s="875"/>
      <c r="AR129" s="898"/>
      <c r="AS129" s="880"/>
      <c r="AT129" s="880"/>
      <c r="AU129" s="881"/>
      <c r="AV129" s="898"/>
      <c r="AW129" s="881"/>
      <c r="AX129" s="898"/>
      <c r="AY129" s="880"/>
      <c r="AZ129" s="880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82"/>
      <c r="C130" s="882"/>
      <c r="D130" s="882"/>
      <c r="E130" s="882"/>
      <c r="F130" s="882"/>
      <c r="G130" s="883"/>
      <c r="H130" s="899"/>
      <c r="I130" s="882"/>
      <c r="J130" s="882"/>
      <c r="K130" s="883"/>
      <c r="L130" s="899"/>
      <c r="M130" s="882"/>
      <c r="N130" s="882"/>
      <c r="O130" s="883"/>
      <c r="P130" s="873" t="s">
        <v>745</v>
      </c>
      <c r="Q130" s="874"/>
      <c r="R130" s="875"/>
      <c r="S130" s="873" t="s">
        <v>249</v>
      </c>
      <c r="T130" s="874"/>
      <c r="U130" s="874"/>
      <c r="V130" s="875"/>
      <c r="W130" s="873" t="s">
        <v>745</v>
      </c>
      <c r="X130" s="874"/>
      <c r="Y130" s="875"/>
      <c r="Z130" s="873" t="s">
        <v>249</v>
      </c>
      <c r="AA130" s="874"/>
      <c r="AB130" s="874"/>
      <c r="AC130" s="875"/>
      <c r="AD130" s="873" t="s">
        <v>745</v>
      </c>
      <c r="AE130" s="874"/>
      <c r="AF130" s="875"/>
      <c r="AG130" s="873" t="s">
        <v>218</v>
      </c>
      <c r="AH130" s="874"/>
      <c r="AI130" s="874"/>
      <c r="AJ130" s="875"/>
      <c r="AK130" s="873" t="s">
        <v>745</v>
      </c>
      <c r="AL130" s="874"/>
      <c r="AM130" s="875"/>
      <c r="AN130" s="873" t="s">
        <v>218</v>
      </c>
      <c r="AO130" s="874"/>
      <c r="AP130" s="874"/>
      <c r="AQ130" s="875"/>
      <c r="AR130" s="899"/>
      <c r="AS130" s="882"/>
      <c r="AT130" s="882"/>
      <c r="AU130" s="883"/>
      <c r="AV130" s="899"/>
      <c r="AW130" s="883"/>
      <c r="AX130" s="899"/>
      <c r="AY130" s="882"/>
      <c r="AZ130" s="882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9" customFormat="1" ht="15" hidden="1" customHeight="1" thickBot="1" x14ac:dyDescent="0.25">
      <c r="A131" s="479"/>
      <c r="B131" s="1513">
        <v>1</v>
      </c>
      <c r="C131" s="1513"/>
      <c r="D131" s="1513"/>
      <c r="E131" s="1513"/>
      <c r="F131" s="1513"/>
      <c r="G131" s="1514"/>
      <c r="H131" s="1512">
        <v>13</v>
      </c>
      <c r="I131" s="1513"/>
      <c r="J131" s="1513"/>
      <c r="K131" s="1514"/>
      <c r="L131" s="1512">
        <v>14</v>
      </c>
      <c r="M131" s="1513"/>
      <c r="N131" s="1513"/>
      <c r="O131" s="1514"/>
      <c r="P131" s="1512">
        <v>15</v>
      </c>
      <c r="Q131" s="1513"/>
      <c r="R131" s="1514"/>
      <c r="S131" s="1512">
        <v>16</v>
      </c>
      <c r="T131" s="1513"/>
      <c r="U131" s="1513"/>
      <c r="V131" s="1514"/>
      <c r="W131" s="1512">
        <v>17</v>
      </c>
      <c r="X131" s="1513"/>
      <c r="Y131" s="1514"/>
      <c r="Z131" s="1512">
        <v>18</v>
      </c>
      <c r="AA131" s="1513"/>
      <c r="AB131" s="1513"/>
      <c r="AC131" s="1514"/>
      <c r="AD131" s="1512">
        <v>19</v>
      </c>
      <c r="AE131" s="1513"/>
      <c r="AF131" s="1514"/>
      <c r="AG131" s="1512">
        <v>20</v>
      </c>
      <c r="AH131" s="1513"/>
      <c r="AI131" s="1513"/>
      <c r="AJ131" s="1514"/>
      <c r="AK131" s="1512">
        <v>21</v>
      </c>
      <c r="AL131" s="1513"/>
      <c r="AM131" s="1514"/>
      <c r="AN131" s="1512">
        <v>22</v>
      </c>
      <c r="AO131" s="1513"/>
      <c r="AP131" s="1513"/>
      <c r="AQ131" s="1514"/>
      <c r="AR131" s="1512">
        <v>23</v>
      </c>
      <c r="AS131" s="1513"/>
      <c r="AT131" s="1513"/>
      <c r="AU131" s="1514"/>
      <c r="AV131" s="1512">
        <v>24</v>
      </c>
      <c r="AW131" s="1514"/>
      <c r="AX131" s="1512">
        <v>25</v>
      </c>
      <c r="AY131" s="1513"/>
      <c r="AZ131" s="1513"/>
      <c r="BA131" s="353"/>
      <c r="BB131" s="353"/>
      <c r="BC131" s="353"/>
      <c r="BD131" s="353"/>
      <c r="BE131" s="353"/>
      <c r="BF131" s="366"/>
      <c r="BG131" s="366"/>
      <c r="BH131" s="366"/>
      <c r="BI131" s="366"/>
      <c r="BJ131" s="366"/>
      <c r="BK131" s="366"/>
      <c r="BL131" s="366"/>
    </row>
    <row r="132" spans="1:64" s="11" customFormat="1" ht="18" hidden="1" customHeight="1" x14ac:dyDescent="0.25">
      <c r="A132" s="92"/>
      <c r="B132" s="1542"/>
      <c r="C132" s="1044"/>
      <c r="D132" s="1044"/>
      <c r="E132" s="1044"/>
      <c r="F132" s="1044"/>
      <c r="G132" s="1044"/>
      <c r="H132" s="1097"/>
      <c r="I132" s="1097"/>
      <c r="J132" s="1097"/>
      <c r="K132" s="1098"/>
      <c r="L132" s="1096"/>
      <c r="M132" s="1097"/>
      <c r="N132" s="1097"/>
      <c r="O132" s="1098"/>
      <c r="P132" s="1096"/>
      <c r="Q132" s="1097"/>
      <c r="R132" s="1098"/>
      <c r="S132" s="1096"/>
      <c r="T132" s="1097"/>
      <c r="U132" s="1097"/>
      <c r="V132" s="1098"/>
      <c r="W132" s="1096"/>
      <c r="X132" s="1097"/>
      <c r="Y132" s="1098"/>
      <c r="Z132" s="1096"/>
      <c r="AA132" s="1097"/>
      <c r="AB132" s="1097"/>
      <c r="AC132" s="1098"/>
      <c r="AD132" s="1096"/>
      <c r="AE132" s="1097"/>
      <c r="AF132" s="1098"/>
      <c r="AG132" s="1096"/>
      <c r="AH132" s="1097"/>
      <c r="AI132" s="1097"/>
      <c r="AJ132" s="1098"/>
      <c r="AK132" s="1096"/>
      <c r="AL132" s="1097"/>
      <c r="AM132" s="1098"/>
      <c r="AN132" s="1096"/>
      <c r="AO132" s="1097"/>
      <c r="AP132" s="1097"/>
      <c r="AQ132" s="1098"/>
      <c r="AR132" s="1096"/>
      <c r="AS132" s="1097"/>
      <c r="AT132" s="1097"/>
      <c r="AU132" s="1098"/>
      <c r="AV132" s="1517" t="s">
        <v>21</v>
      </c>
      <c r="AW132" s="1518"/>
      <c r="AX132" s="1096"/>
      <c r="AY132" s="1097"/>
      <c r="AZ132" s="1519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44"/>
      <c r="C133" s="1006"/>
      <c r="D133" s="1006"/>
      <c r="E133" s="1006"/>
      <c r="F133" s="1006"/>
      <c r="G133" s="1006"/>
      <c r="H133" s="905"/>
      <c r="I133" s="905"/>
      <c r="J133" s="905"/>
      <c r="K133" s="906"/>
      <c r="L133" s="1095"/>
      <c r="M133" s="905"/>
      <c r="N133" s="905"/>
      <c r="O133" s="906"/>
      <c r="P133" s="1095"/>
      <c r="Q133" s="905"/>
      <c r="R133" s="906"/>
      <c r="S133" s="1095"/>
      <c r="T133" s="905"/>
      <c r="U133" s="905"/>
      <c r="V133" s="906"/>
      <c r="W133" s="1095"/>
      <c r="X133" s="905"/>
      <c r="Y133" s="906"/>
      <c r="Z133" s="1095"/>
      <c r="AA133" s="905"/>
      <c r="AB133" s="905"/>
      <c r="AC133" s="906"/>
      <c r="AD133" s="1095"/>
      <c r="AE133" s="905"/>
      <c r="AF133" s="906"/>
      <c r="AG133" s="1095"/>
      <c r="AH133" s="905"/>
      <c r="AI133" s="905"/>
      <c r="AJ133" s="906"/>
      <c r="AK133" s="1095"/>
      <c r="AL133" s="905"/>
      <c r="AM133" s="906"/>
      <c r="AN133" s="1095" t="s">
        <v>20</v>
      </c>
      <c r="AO133" s="905"/>
      <c r="AP133" s="905"/>
      <c r="AQ133" s="906"/>
      <c r="AR133" s="1095"/>
      <c r="AS133" s="905"/>
      <c r="AT133" s="905"/>
      <c r="AU133" s="906"/>
      <c r="AV133" s="1524" t="s">
        <v>22</v>
      </c>
      <c r="AW133" s="1525"/>
      <c r="AX133" s="1095"/>
      <c r="AY133" s="905"/>
      <c r="AZ133" s="1042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43"/>
      <c r="C134" s="1112"/>
      <c r="D134" s="1112"/>
      <c r="E134" s="1112"/>
      <c r="F134" s="1112"/>
      <c r="G134" s="1112"/>
      <c r="H134" s="905"/>
      <c r="I134" s="905"/>
      <c r="J134" s="905"/>
      <c r="K134" s="906"/>
      <c r="L134" s="1095"/>
      <c r="M134" s="905"/>
      <c r="N134" s="905"/>
      <c r="O134" s="906"/>
      <c r="P134" s="1095"/>
      <c r="Q134" s="905"/>
      <c r="R134" s="906"/>
      <c r="S134" s="1095"/>
      <c r="T134" s="905"/>
      <c r="U134" s="905"/>
      <c r="V134" s="906"/>
      <c r="W134" s="1095"/>
      <c r="X134" s="905"/>
      <c r="Y134" s="906"/>
      <c r="Z134" s="1095"/>
      <c r="AA134" s="905"/>
      <c r="AB134" s="905"/>
      <c r="AC134" s="906"/>
      <c r="AD134" s="1095"/>
      <c r="AE134" s="905"/>
      <c r="AF134" s="906"/>
      <c r="AG134" s="1095"/>
      <c r="AH134" s="905"/>
      <c r="AI134" s="905"/>
      <c r="AJ134" s="906"/>
      <c r="AK134" s="1095"/>
      <c r="AL134" s="905"/>
      <c r="AM134" s="906"/>
      <c r="AN134" s="1095"/>
      <c r="AO134" s="905"/>
      <c r="AP134" s="905"/>
      <c r="AQ134" s="906"/>
      <c r="AR134" s="1095"/>
      <c r="AS134" s="905"/>
      <c r="AT134" s="905"/>
      <c r="AU134" s="906"/>
      <c r="AV134" s="1524"/>
      <c r="AW134" s="1525"/>
      <c r="AX134" s="1095"/>
      <c r="AY134" s="905"/>
      <c r="AZ134" s="1042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90" t="s">
        <v>756</v>
      </c>
      <c r="C135" s="1490"/>
      <c r="D135" s="1490"/>
      <c r="E135" s="1490"/>
      <c r="F135" s="1490"/>
      <c r="G135" s="1491"/>
      <c r="H135" s="1113"/>
      <c r="I135" s="1114"/>
      <c r="J135" s="1114"/>
      <c r="K135" s="1115"/>
      <c r="L135" s="1176" t="s">
        <v>24</v>
      </c>
      <c r="M135" s="1031"/>
      <c r="N135" s="1031"/>
      <c r="O135" s="904"/>
      <c r="P135" s="1176" t="s">
        <v>24</v>
      </c>
      <c r="Q135" s="1031"/>
      <c r="R135" s="904"/>
      <c r="S135" s="1113"/>
      <c r="T135" s="1114"/>
      <c r="U135" s="1114"/>
      <c r="V135" s="1115"/>
      <c r="W135" s="1176" t="s">
        <v>24</v>
      </c>
      <c r="X135" s="1031"/>
      <c r="Y135" s="904"/>
      <c r="Z135" s="1113"/>
      <c r="AA135" s="1114"/>
      <c r="AB135" s="1114"/>
      <c r="AC135" s="1115"/>
      <c r="AD135" s="1176" t="s">
        <v>24</v>
      </c>
      <c r="AE135" s="1031"/>
      <c r="AF135" s="904"/>
      <c r="AG135" s="1113"/>
      <c r="AH135" s="1114"/>
      <c r="AI135" s="1114"/>
      <c r="AJ135" s="1115"/>
      <c r="AK135" s="1176" t="s">
        <v>24</v>
      </c>
      <c r="AL135" s="1031"/>
      <c r="AM135" s="904"/>
      <c r="AN135" s="1113"/>
      <c r="AO135" s="1114"/>
      <c r="AP135" s="1114"/>
      <c r="AQ135" s="1115"/>
      <c r="AR135" s="1113"/>
      <c r="AS135" s="1114"/>
      <c r="AT135" s="1114"/>
      <c r="AU135" s="1115"/>
      <c r="AV135" s="1113">
        <v>9000</v>
      </c>
      <c r="AW135" s="1115"/>
      <c r="AX135" s="1545"/>
      <c r="AY135" s="1546"/>
      <c r="AZ135" s="1547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77" t="s">
        <v>1019</v>
      </c>
      <c r="C137" s="1377"/>
      <c r="D137" s="1377"/>
      <c r="E137" s="1377"/>
      <c r="F137" s="1377"/>
      <c r="G137" s="1377"/>
      <c r="H137" s="1377"/>
      <c r="I137" s="1377"/>
      <c r="J137" s="1377"/>
      <c r="K137" s="1377"/>
      <c r="L137" s="1377"/>
      <c r="M137" s="1377"/>
      <c r="N137" s="1377"/>
      <c r="O137" s="1377"/>
      <c r="P137" s="1377"/>
      <c r="Q137" s="1377"/>
      <c r="R137" s="1377"/>
      <c r="S137" s="1377"/>
      <c r="T137" s="1377"/>
      <c r="U137" s="1377"/>
      <c r="V137" s="1377"/>
      <c r="W137" s="1377"/>
      <c r="X137" s="1377"/>
      <c r="Y137" s="1377"/>
      <c r="Z137" s="1377"/>
      <c r="AA137" s="1377"/>
      <c r="AB137" s="1377"/>
      <c r="AC137" s="1377"/>
      <c r="AD137" s="1377"/>
      <c r="AE137" s="1377"/>
      <c r="AF137" s="1377"/>
      <c r="AG137" s="1377"/>
      <c r="AH137" s="1377"/>
      <c r="AI137" s="1377"/>
      <c r="AJ137" s="1377"/>
      <c r="AK137" s="1377"/>
      <c r="AL137" s="1377"/>
      <c r="AM137" s="1377"/>
      <c r="AN137" s="1377"/>
      <c r="AO137" s="1377"/>
      <c r="AP137" s="1377"/>
      <c r="AQ137" s="1377"/>
      <c r="AR137" s="1377"/>
      <c r="AS137" s="1377"/>
      <c r="AT137" s="1377"/>
      <c r="AU137" s="1377"/>
      <c r="AV137" s="1377"/>
      <c r="AW137" s="1377"/>
      <c r="AX137" s="1377"/>
      <c r="AY137" s="1377"/>
      <c r="AZ137" s="1377"/>
      <c r="BA137" s="1377"/>
      <c r="BB137" s="1377"/>
      <c r="BC137" s="1377"/>
      <c r="BD137" s="1377"/>
      <c r="BE137" s="1377"/>
    </row>
    <row r="138" spans="1:64" s="8" customFormat="1" ht="8.1" customHeight="1" x14ac:dyDescent="0.25">
      <c r="A138" s="91"/>
      <c r="B138" s="525"/>
      <c r="C138" s="525"/>
      <c r="D138" s="525"/>
      <c r="E138" s="525"/>
      <c r="F138" s="525"/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5"/>
      <c r="AA138" s="525"/>
      <c r="AB138" s="525"/>
      <c r="AC138" s="525"/>
      <c r="AD138" s="525"/>
      <c r="AE138" s="525"/>
      <c r="AF138" s="525"/>
      <c r="AG138" s="525"/>
      <c r="AH138" s="525"/>
      <c r="AI138" s="525"/>
      <c r="AJ138" s="525"/>
      <c r="AK138" s="525"/>
      <c r="AL138" s="525"/>
      <c r="AM138" s="525"/>
      <c r="AN138" s="525"/>
      <c r="AO138" s="525"/>
      <c r="AP138" s="525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46"/>
      <c r="BB138" s="546"/>
      <c r="BC138" s="546"/>
      <c r="BD138" s="546"/>
      <c r="BE138" s="546"/>
      <c r="BF138" s="13"/>
      <c r="BG138" s="13"/>
      <c r="BH138" s="13"/>
      <c r="BI138" s="13"/>
    </row>
    <row r="139" spans="1:64" s="18" customFormat="1" ht="81" customHeight="1" x14ac:dyDescent="0.25">
      <c r="A139" s="92"/>
      <c r="B139" s="878" t="s">
        <v>72</v>
      </c>
      <c r="C139" s="878"/>
      <c r="D139" s="878"/>
      <c r="E139" s="878"/>
      <c r="F139" s="878"/>
      <c r="G139" s="879"/>
      <c r="H139" s="897" t="s">
        <v>73</v>
      </c>
      <c r="I139" s="878"/>
      <c r="J139" s="878"/>
      <c r="K139" s="879"/>
      <c r="L139" s="897" t="s">
        <v>74</v>
      </c>
      <c r="M139" s="878"/>
      <c r="N139" s="878"/>
      <c r="O139" s="879"/>
      <c r="P139" s="897" t="s">
        <v>105</v>
      </c>
      <c r="Q139" s="878"/>
      <c r="R139" s="878"/>
      <c r="S139" s="878"/>
      <c r="T139" s="879"/>
      <c r="U139" s="897" t="s">
        <v>104</v>
      </c>
      <c r="V139" s="878"/>
      <c r="W139" s="878"/>
      <c r="X139" s="879"/>
      <c r="Y139" s="873" t="s">
        <v>648</v>
      </c>
      <c r="Z139" s="874"/>
      <c r="AA139" s="874"/>
      <c r="AB139" s="874"/>
      <c r="AC139" s="874"/>
      <c r="AD139" s="874"/>
      <c r="AE139" s="874"/>
      <c r="AF139" s="875"/>
      <c r="AG139" s="894" t="s">
        <v>110</v>
      </c>
      <c r="AH139" s="894"/>
      <c r="AI139" s="894"/>
      <c r="AJ139" s="894"/>
      <c r="AK139" s="897" t="s">
        <v>69</v>
      </c>
      <c r="AL139" s="878"/>
      <c r="AM139" s="878"/>
      <c r="AN139" s="879"/>
      <c r="AO139" s="897" t="s">
        <v>75</v>
      </c>
      <c r="AP139" s="878"/>
      <c r="AQ139" s="878"/>
      <c r="AR139" s="879"/>
      <c r="AS139" s="894" t="s">
        <v>84</v>
      </c>
      <c r="AT139" s="894"/>
      <c r="AU139" s="894"/>
      <c r="AV139" s="894"/>
      <c r="AW139" s="897" t="s">
        <v>530</v>
      </c>
      <c r="AX139" s="878"/>
      <c r="AY139" s="878"/>
      <c r="AZ139" s="878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82"/>
      <c r="C140" s="882"/>
      <c r="D140" s="882"/>
      <c r="E140" s="882"/>
      <c r="F140" s="882"/>
      <c r="G140" s="883"/>
      <c r="H140" s="899"/>
      <c r="I140" s="882"/>
      <c r="J140" s="882"/>
      <c r="K140" s="883"/>
      <c r="L140" s="899"/>
      <c r="M140" s="882"/>
      <c r="N140" s="882"/>
      <c r="O140" s="883"/>
      <c r="P140" s="899"/>
      <c r="Q140" s="882"/>
      <c r="R140" s="882"/>
      <c r="S140" s="882"/>
      <c r="T140" s="883"/>
      <c r="U140" s="899"/>
      <c r="V140" s="882"/>
      <c r="W140" s="882"/>
      <c r="X140" s="883"/>
      <c r="Y140" s="873" t="s">
        <v>222</v>
      </c>
      <c r="Z140" s="874"/>
      <c r="AA140" s="874"/>
      <c r="AB140" s="875"/>
      <c r="AC140" s="873" t="s">
        <v>218</v>
      </c>
      <c r="AD140" s="874"/>
      <c r="AE140" s="874"/>
      <c r="AF140" s="875"/>
      <c r="AG140" s="894"/>
      <c r="AH140" s="894"/>
      <c r="AI140" s="894"/>
      <c r="AJ140" s="894"/>
      <c r="AK140" s="899"/>
      <c r="AL140" s="882"/>
      <c r="AM140" s="882"/>
      <c r="AN140" s="883"/>
      <c r="AO140" s="899"/>
      <c r="AP140" s="882"/>
      <c r="AQ140" s="882"/>
      <c r="AR140" s="883"/>
      <c r="AS140" s="894"/>
      <c r="AT140" s="894"/>
      <c r="AU140" s="894"/>
      <c r="AV140" s="894"/>
      <c r="AW140" s="899"/>
      <c r="AX140" s="882"/>
      <c r="AY140" s="882"/>
      <c r="AZ140" s="882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81" customFormat="1" ht="12" thickBot="1" x14ac:dyDescent="0.3">
      <c r="A141" s="352"/>
      <c r="B141" s="1513">
        <v>1</v>
      </c>
      <c r="C141" s="1513"/>
      <c r="D141" s="1513"/>
      <c r="E141" s="1513"/>
      <c r="F141" s="1513"/>
      <c r="G141" s="1514"/>
      <c r="H141" s="1512">
        <v>2</v>
      </c>
      <c r="I141" s="1513"/>
      <c r="J141" s="1513"/>
      <c r="K141" s="1514"/>
      <c r="L141" s="1512">
        <v>3</v>
      </c>
      <c r="M141" s="1513"/>
      <c r="N141" s="1513"/>
      <c r="O141" s="1514"/>
      <c r="P141" s="1512">
        <v>4</v>
      </c>
      <c r="Q141" s="1513"/>
      <c r="R141" s="1513"/>
      <c r="S141" s="1513"/>
      <c r="T141" s="1514"/>
      <c r="U141" s="1512">
        <v>5</v>
      </c>
      <c r="V141" s="1513"/>
      <c r="W141" s="1513"/>
      <c r="X141" s="1514"/>
      <c r="Y141" s="1512">
        <v>6</v>
      </c>
      <c r="Z141" s="1513"/>
      <c r="AA141" s="1513"/>
      <c r="AB141" s="1514"/>
      <c r="AC141" s="1512">
        <v>7</v>
      </c>
      <c r="AD141" s="1513"/>
      <c r="AE141" s="1513"/>
      <c r="AF141" s="1514"/>
      <c r="AG141" s="1512">
        <v>8</v>
      </c>
      <c r="AH141" s="1513"/>
      <c r="AI141" s="1513"/>
      <c r="AJ141" s="1514"/>
      <c r="AK141" s="1512">
        <v>9</v>
      </c>
      <c r="AL141" s="1513"/>
      <c r="AM141" s="1513"/>
      <c r="AN141" s="1514"/>
      <c r="AO141" s="1512">
        <v>10</v>
      </c>
      <c r="AP141" s="1513"/>
      <c r="AQ141" s="1513"/>
      <c r="AR141" s="1514"/>
      <c r="AS141" s="1512">
        <v>11</v>
      </c>
      <c r="AT141" s="1513"/>
      <c r="AU141" s="1513"/>
      <c r="AV141" s="1514"/>
      <c r="AW141" s="1512">
        <v>12</v>
      </c>
      <c r="AX141" s="1513"/>
      <c r="AY141" s="1513"/>
      <c r="AZ141" s="1513"/>
      <c r="BA141" s="365"/>
      <c r="BB141" s="365"/>
      <c r="BC141" s="365"/>
      <c r="BD141" s="365"/>
      <c r="BE141" s="365"/>
      <c r="BF141" s="480"/>
      <c r="BG141" s="480"/>
      <c r="BH141" s="480"/>
      <c r="BI141" s="480"/>
    </row>
    <row r="142" spans="1:64" s="481" customFormat="1" ht="12.75" x14ac:dyDescent="0.25">
      <c r="A142" s="352"/>
      <c r="B142" s="1121">
        <v>84643455</v>
      </c>
      <c r="C142" s="1487"/>
      <c r="D142" s="1487"/>
      <c r="E142" s="1487"/>
      <c r="F142" s="1487"/>
      <c r="G142" s="1487"/>
      <c r="H142" s="1487" t="s">
        <v>963</v>
      </c>
      <c r="I142" s="1487"/>
      <c r="J142" s="1487"/>
      <c r="K142" s="1487"/>
      <c r="L142" s="1487"/>
      <c r="M142" s="1487"/>
      <c r="N142" s="1487"/>
      <c r="O142" s="1487"/>
      <c r="P142" s="1487">
        <v>449129.34</v>
      </c>
      <c r="Q142" s="1487"/>
      <c r="R142" s="1487"/>
      <c r="S142" s="1487"/>
      <c r="T142" s="1487"/>
      <c r="U142" s="1487"/>
      <c r="V142" s="1487"/>
      <c r="W142" s="1487"/>
      <c r="X142" s="1487"/>
      <c r="Y142" s="1487"/>
      <c r="Z142" s="1487"/>
      <c r="AA142" s="1487"/>
      <c r="AB142" s="1487"/>
      <c r="AC142" s="1487"/>
      <c r="AD142" s="1487"/>
      <c r="AE142" s="1487"/>
      <c r="AF142" s="1487"/>
      <c r="AG142" s="1487"/>
      <c r="AH142" s="1487"/>
      <c r="AI142" s="1487"/>
      <c r="AJ142" s="1487"/>
      <c r="AK142" s="1487">
        <v>1.4999999999999999E-2</v>
      </c>
      <c r="AL142" s="1487"/>
      <c r="AM142" s="1487"/>
      <c r="AN142" s="1487"/>
      <c r="AO142" s="1487">
        <v>12</v>
      </c>
      <c r="AP142" s="1487"/>
      <c r="AQ142" s="1487"/>
      <c r="AR142" s="1487"/>
      <c r="AS142" s="1487"/>
      <c r="AT142" s="1487"/>
      <c r="AU142" s="1487"/>
      <c r="AV142" s="1487"/>
      <c r="AW142" s="1485">
        <f>P142*AK142</f>
        <v>6736.9400999999998</v>
      </c>
      <c r="AX142" s="1485"/>
      <c r="AY142" s="1485"/>
      <c r="AZ142" s="1486"/>
      <c r="BA142" s="365"/>
      <c r="BB142" s="365"/>
      <c r="BC142" s="365"/>
      <c r="BD142" s="365"/>
      <c r="BE142" s="365"/>
      <c r="BF142" s="480"/>
      <c r="BG142" s="480"/>
      <c r="BH142" s="480"/>
      <c r="BI142" s="480"/>
    </row>
    <row r="143" spans="1:64" s="481" customFormat="1" ht="12.75" x14ac:dyDescent="0.25">
      <c r="A143" s="352"/>
      <c r="B143" s="1121">
        <v>84643455</v>
      </c>
      <c r="C143" s="1487"/>
      <c r="D143" s="1487"/>
      <c r="E143" s="1487"/>
      <c r="F143" s="1487"/>
      <c r="G143" s="1487"/>
      <c r="H143" s="1006" t="s">
        <v>964</v>
      </c>
      <c r="I143" s="1006"/>
      <c r="J143" s="1006"/>
      <c r="K143" s="1006"/>
      <c r="L143" s="1006"/>
      <c r="M143" s="1006"/>
      <c r="N143" s="1006"/>
      <c r="O143" s="1006"/>
      <c r="P143" s="1006">
        <v>1215068.77</v>
      </c>
      <c r="Q143" s="1006"/>
      <c r="R143" s="1006"/>
      <c r="S143" s="1006"/>
      <c r="T143" s="1006"/>
      <c r="U143" s="1006"/>
      <c r="V143" s="1006"/>
      <c r="W143" s="1006"/>
      <c r="X143" s="1006"/>
      <c r="Y143" s="1006"/>
      <c r="Z143" s="1006"/>
      <c r="AA143" s="1006"/>
      <c r="AB143" s="1006"/>
      <c r="AC143" s="1006"/>
      <c r="AD143" s="1006"/>
      <c r="AE143" s="1006"/>
      <c r="AF143" s="1006"/>
      <c r="AG143" s="1006"/>
      <c r="AH143" s="1006"/>
      <c r="AI143" s="1006"/>
      <c r="AJ143" s="1006"/>
      <c r="AK143" s="1487">
        <v>1.4999999999999999E-2</v>
      </c>
      <c r="AL143" s="1487"/>
      <c r="AM143" s="1487"/>
      <c r="AN143" s="1487"/>
      <c r="AO143" s="1487">
        <v>12</v>
      </c>
      <c r="AP143" s="1487"/>
      <c r="AQ143" s="1487"/>
      <c r="AR143" s="1487"/>
      <c r="AS143" s="1006"/>
      <c r="AT143" s="1006"/>
      <c r="AU143" s="1006"/>
      <c r="AV143" s="1006"/>
      <c r="AW143" s="1485">
        <f t="shared" ref="AW143:AW145" si="10">P143*AK143</f>
        <v>18226.03155</v>
      </c>
      <c r="AX143" s="1485"/>
      <c r="AY143" s="1485"/>
      <c r="AZ143" s="1486"/>
      <c r="BA143" s="365"/>
      <c r="BB143" s="365"/>
      <c r="BC143" s="365"/>
      <c r="BD143" s="365"/>
      <c r="BE143" s="365"/>
      <c r="BF143" s="480"/>
      <c r="BG143" s="480"/>
      <c r="BH143" s="480"/>
      <c r="BI143" s="480"/>
    </row>
    <row r="144" spans="1:64" s="481" customFormat="1" ht="12.75" x14ac:dyDescent="0.25">
      <c r="A144" s="352"/>
      <c r="B144" s="1121">
        <v>84643455</v>
      </c>
      <c r="C144" s="1487"/>
      <c r="D144" s="1487"/>
      <c r="E144" s="1487"/>
      <c r="F144" s="1487"/>
      <c r="G144" s="1487"/>
      <c r="H144" s="1006" t="s">
        <v>965</v>
      </c>
      <c r="I144" s="1006"/>
      <c r="J144" s="1006"/>
      <c r="K144" s="1006"/>
      <c r="L144" s="1006"/>
      <c r="M144" s="1006"/>
      <c r="N144" s="1006"/>
      <c r="O144" s="1006"/>
      <c r="P144" s="1006">
        <v>1116420.24</v>
      </c>
      <c r="Q144" s="1006"/>
      <c r="R144" s="1006"/>
      <c r="S144" s="1006"/>
      <c r="T144" s="1006"/>
      <c r="U144" s="1006"/>
      <c r="V144" s="1006"/>
      <c r="W144" s="1006"/>
      <c r="X144" s="1006"/>
      <c r="Y144" s="1006"/>
      <c r="Z144" s="1006"/>
      <c r="AA144" s="1006"/>
      <c r="AB144" s="1006"/>
      <c r="AC144" s="1006"/>
      <c r="AD144" s="1006"/>
      <c r="AE144" s="1006"/>
      <c r="AF144" s="1006"/>
      <c r="AG144" s="1006"/>
      <c r="AH144" s="1006"/>
      <c r="AI144" s="1006"/>
      <c r="AJ144" s="1006"/>
      <c r="AK144" s="1487">
        <v>1.4999999999999999E-2</v>
      </c>
      <c r="AL144" s="1487"/>
      <c r="AM144" s="1487"/>
      <c r="AN144" s="1487"/>
      <c r="AO144" s="1487">
        <v>12</v>
      </c>
      <c r="AP144" s="1487"/>
      <c r="AQ144" s="1487"/>
      <c r="AR144" s="1487"/>
      <c r="AS144" s="1006"/>
      <c r="AT144" s="1006"/>
      <c r="AU144" s="1006"/>
      <c r="AV144" s="1006"/>
      <c r="AW144" s="1485">
        <f t="shared" si="10"/>
        <v>16746.303599999999</v>
      </c>
      <c r="AX144" s="1485"/>
      <c r="AY144" s="1485"/>
      <c r="AZ144" s="1486"/>
      <c r="BA144" s="365"/>
      <c r="BB144" s="365"/>
      <c r="BC144" s="365"/>
      <c r="BD144" s="365"/>
      <c r="BE144" s="365"/>
      <c r="BF144" s="480"/>
      <c r="BG144" s="480"/>
      <c r="BH144" s="480"/>
      <c r="BI144" s="480"/>
    </row>
    <row r="145" spans="1:64" s="481" customFormat="1" ht="12.75" x14ac:dyDescent="0.25">
      <c r="A145" s="352"/>
      <c r="B145" s="1121">
        <v>84643455</v>
      </c>
      <c r="C145" s="1487"/>
      <c r="D145" s="1487"/>
      <c r="E145" s="1487"/>
      <c r="F145" s="1487"/>
      <c r="G145" s="1487"/>
      <c r="H145" s="1006" t="s">
        <v>966</v>
      </c>
      <c r="I145" s="1006"/>
      <c r="J145" s="1006"/>
      <c r="K145" s="1006"/>
      <c r="L145" s="1006"/>
      <c r="M145" s="1006"/>
      <c r="N145" s="1006"/>
      <c r="O145" s="1006"/>
      <c r="P145" s="1006">
        <v>7754664.1600000001</v>
      </c>
      <c r="Q145" s="1006"/>
      <c r="R145" s="1006"/>
      <c r="S145" s="1006"/>
      <c r="T145" s="1006"/>
      <c r="U145" s="1006"/>
      <c r="V145" s="1006"/>
      <c r="W145" s="1006"/>
      <c r="X145" s="1006"/>
      <c r="Y145" s="1006"/>
      <c r="Z145" s="1006"/>
      <c r="AA145" s="1006"/>
      <c r="AB145" s="1006"/>
      <c r="AC145" s="1006"/>
      <c r="AD145" s="1006"/>
      <c r="AE145" s="1006"/>
      <c r="AF145" s="1006"/>
      <c r="AG145" s="1006"/>
      <c r="AH145" s="1006"/>
      <c r="AI145" s="1006"/>
      <c r="AJ145" s="1006"/>
      <c r="AK145" s="1487">
        <v>1.4999999999999999E-2</v>
      </c>
      <c r="AL145" s="1487"/>
      <c r="AM145" s="1487"/>
      <c r="AN145" s="1487"/>
      <c r="AO145" s="1487">
        <v>12</v>
      </c>
      <c r="AP145" s="1487"/>
      <c r="AQ145" s="1487"/>
      <c r="AR145" s="1487"/>
      <c r="AS145" s="1006"/>
      <c r="AT145" s="1006"/>
      <c r="AU145" s="1006"/>
      <c r="AV145" s="1006"/>
      <c r="AW145" s="1485">
        <f t="shared" si="10"/>
        <v>116319.9624</v>
      </c>
      <c r="AX145" s="1485"/>
      <c r="AY145" s="1485"/>
      <c r="AZ145" s="1486"/>
      <c r="BA145" s="365"/>
      <c r="BB145" s="365"/>
      <c r="BC145" s="365"/>
      <c r="BD145" s="365"/>
      <c r="BE145" s="365"/>
      <c r="BF145" s="480"/>
      <c r="BG145" s="480"/>
      <c r="BH145" s="480"/>
      <c r="BI145" s="480"/>
    </row>
    <row r="146" spans="1:64" s="481" customFormat="1" ht="13.5" thickBot="1" x14ac:dyDescent="0.3">
      <c r="A146" s="352"/>
      <c r="B146" s="1121">
        <v>84643455</v>
      </c>
      <c r="C146" s="1487"/>
      <c r="D146" s="1487"/>
      <c r="E146" s="1487"/>
      <c r="F146" s="1487"/>
      <c r="G146" s="1487"/>
      <c r="H146" s="1006" t="s">
        <v>967</v>
      </c>
      <c r="I146" s="1006"/>
      <c r="J146" s="1006"/>
      <c r="K146" s="1006"/>
      <c r="L146" s="1006"/>
      <c r="M146" s="1006"/>
      <c r="N146" s="1006"/>
      <c r="O146" s="1006"/>
      <c r="P146" s="1006">
        <v>2593457.2999999998</v>
      </c>
      <c r="Q146" s="1006"/>
      <c r="R146" s="1006"/>
      <c r="S146" s="1006"/>
      <c r="T146" s="1006"/>
      <c r="U146" s="1006"/>
      <c r="V146" s="1006"/>
      <c r="W146" s="1006"/>
      <c r="X146" s="1006"/>
      <c r="Y146" s="1006"/>
      <c r="Z146" s="1006"/>
      <c r="AA146" s="1006"/>
      <c r="AB146" s="1006"/>
      <c r="AC146" s="1006"/>
      <c r="AD146" s="1006"/>
      <c r="AE146" s="1006"/>
      <c r="AF146" s="1006"/>
      <c r="AG146" s="1006"/>
      <c r="AH146" s="1006"/>
      <c r="AI146" s="1006"/>
      <c r="AJ146" s="1006"/>
      <c r="AK146" s="1487">
        <v>1.4999999999999999E-2</v>
      </c>
      <c r="AL146" s="1487"/>
      <c r="AM146" s="1487"/>
      <c r="AN146" s="1487"/>
      <c r="AO146" s="1487">
        <v>12</v>
      </c>
      <c r="AP146" s="1487"/>
      <c r="AQ146" s="1487"/>
      <c r="AR146" s="1487"/>
      <c r="AS146" s="1006"/>
      <c r="AT146" s="1006"/>
      <c r="AU146" s="1006"/>
      <c r="AV146" s="1006"/>
      <c r="AW146" s="1485"/>
      <c r="AX146" s="1485"/>
      <c r="AY146" s="1485"/>
      <c r="AZ146" s="1486"/>
      <c r="BA146" s="365"/>
      <c r="BB146" s="365"/>
      <c r="BC146" s="365"/>
      <c r="BD146" s="365"/>
      <c r="BE146" s="365"/>
      <c r="BF146" s="480"/>
      <c r="BG146" s="480"/>
      <c r="BH146" s="480"/>
      <c r="BI146" s="480"/>
    </row>
    <row r="147" spans="1:64" s="481" customFormat="1" ht="13.5" thickBot="1" x14ac:dyDescent="0.25">
      <c r="A147" s="352"/>
      <c r="B147" s="1490" t="s">
        <v>756</v>
      </c>
      <c r="C147" s="1490"/>
      <c r="D147" s="1490"/>
      <c r="E147" s="1490"/>
      <c r="F147" s="1490"/>
      <c r="G147" s="1491"/>
      <c r="H147" s="904" t="s">
        <v>24</v>
      </c>
      <c r="I147" s="1056"/>
      <c r="J147" s="1056"/>
      <c r="K147" s="1056"/>
      <c r="L147" s="1056" t="s">
        <v>24</v>
      </c>
      <c r="M147" s="1056"/>
      <c r="N147" s="1056"/>
      <c r="O147" s="1056"/>
      <c r="P147" s="1112"/>
      <c r="Q147" s="1112"/>
      <c r="R147" s="1112"/>
      <c r="S147" s="1112"/>
      <c r="T147" s="1112"/>
      <c r="U147" s="1056" t="s">
        <v>24</v>
      </c>
      <c r="V147" s="1056"/>
      <c r="W147" s="1056"/>
      <c r="X147" s="1056"/>
      <c r="Y147" s="1056" t="s">
        <v>24</v>
      </c>
      <c r="Z147" s="1056"/>
      <c r="AA147" s="1056"/>
      <c r="AB147" s="1056"/>
      <c r="AC147" s="1112"/>
      <c r="AD147" s="1112"/>
      <c r="AE147" s="1112"/>
      <c r="AF147" s="1112"/>
      <c r="AG147" s="1112"/>
      <c r="AH147" s="1112"/>
      <c r="AI147" s="1112"/>
      <c r="AJ147" s="1112"/>
      <c r="AK147" s="1056" t="s">
        <v>24</v>
      </c>
      <c r="AL147" s="1056"/>
      <c r="AM147" s="1056"/>
      <c r="AN147" s="1056"/>
      <c r="AO147" s="1056" t="s">
        <v>24</v>
      </c>
      <c r="AP147" s="1056"/>
      <c r="AQ147" s="1056"/>
      <c r="AR147" s="1056"/>
      <c r="AS147" s="1056" t="s">
        <v>24</v>
      </c>
      <c r="AT147" s="1056"/>
      <c r="AU147" s="1056"/>
      <c r="AV147" s="1056"/>
      <c r="AW147" s="1488">
        <f>AW142+AW143+AW144+AW145+AW146</f>
        <v>158029.23765</v>
      </c>
      <c r="AX147" s="1488"/>
      <c r="AY147" s="1488"/>
      <c r="AZ147" s="1489"/>
      <c r="BA147" s="365"/>
      <c r="BB147" s="365"/>
      <c r="BC147" s="365"/>
      <c r="BD147" s="365"/>
      <c r="BE147" s="365"/>
      <c r="BF147" s="480"/>
      <c r="BG147" s="480"/>
      <c r="BH147" s="480"/>
      <c r="BI147" s="480"/>
    </row>
    <row r="149" spans="1:64" s="19" customFormat="1" ht="21" hidden="1" customHeight="1" x14ac:dyDescent="0.25">
      <c r="A149" s="206"/>
      <c r="B149" s="878" t="s">
        <v>72</v>
      </c>
      <c r="C149" s="878"/>
      <c r="D149" s="878"/>
      <c r="E149" s="878"/>
      <c r="F149" s="878"/>
      <c r="G149" s="879"/>
      <c r="H149" s="897" t="s">
        <v>722</v>
      </c>
      <c r="I149" s="878"/>
      <c r="J149" s="878"/>
      <c r="K149" s="879"/>
      <c r="L149" s="897" t="s">
        <v>529</v>
      </c>
      <c r="M149" s="878"/>
      <c r="N149" s="878"/>
      <c r="O149" s="879"/>
      <c r="P149" s="873" t="s">
        <v>77</v>
      </c>
      <c r="Q149" s="874"/>
      <c r="R149" s="874"/>
      <c r="S149" s="874"/>
      <c r="T149" s="874"/>
      <c r="U149" s="874"/>
      <c r="V149" s="874"/>
      <c r="W149" s="874"/>
      <c r="X149" s="874"/>
      <c r="Y149" s="874"/>
      <c r="Z149" s="874"/>
      <c r="AA149" s="874"/>
      <c r="AB149" s="874"/>
      <c r="AC149" s="874"/>
      <c r="AD149" s="874"/>
      <c r="AE149" s="874"/>
      <c r="AF149" s="874"/>
      <c r="AG149" s="874"/>
      <c r="AH149" s="874"/>
      <c r="AI149" s="874"/>
      <c r="AJ149" s="874"/>
      <c r="AK149" s="874"/>
      <c r="AL149" s="874"/>
      <c r="AM149" s="874"/>
      <c r="AN149" s="874"/>
      <c r="AO149" s="874"/>
      <c r="AP149" s="874"/>
      <c r="AQ149" s="875"/>
      <c r="AR149" s="897" t="s">
        <v>223</v>
      </c>
      <c r="AS149" s="878"/>
      <c r="AT149" s="878"/>
      <c r="AU149" s="879"/>
      <c r="AV149" s="897" t="s">
        <v>3</v>
      </c>
      <c r="AW149" s="879"/>
      <c r="AX149" s="897" t="s">
        <v>449</v>
      </c>
      <c r="AY149" s="878"/>
      <c r="AZ149" s="878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80"/>
      <c r="C150" s="880"/>
      <c r="D150" s="880"/>
      <c r="E150" s="880"/>
      <c r="F150" s="880"/>
      <c r="G150" s="881"/>
      <c r="H150" s="898"/>
      <c r="I150" s="880"/>
      <c r="J150" s="880"/>
      <c r="K150" s="881"/>
      <c r="L150" s="898"/>
      <c r="M150" s="880"/>
      <c r="N150" s="880"/>
      <c r="O150" s="881"/>
      <c r="P150" s="873" t="s">
        <v>649</v>
      </c>
      <c r="Q150" s="874"/>
      <c r="R150" s="874"/>
      <c r="S150" s="874"/>
      <c r="T150" s="874"/>
      <c r="U150" s="874"/>
      <c r="V150" s="875"/>
      <c r="W150" s="873" t="s">
        <v>860</v>
      </c>
      <c r="X150" s="874"/>
      <c r="Y150" s="874"/>
      <c r="Z150" s="874"/>
      <c r="AA150" s="874"/>
      <c r="AB150" s="874"/>
      <c r="AC150" s="875"/>
      <c r="AD150" s="873" t="s">
        <v>650</v>
      </c>
      <c r="AE150" s="874"/>
      <c r="AF150" s="874"/>
      <c r="AG150" s="874"/>
      <c r="AH150" s="874"/>
      <c r="AI150" s="874"/>
      <c r="AJ150" s="875"/>
      <c r="AK150" s="873" t="s">
        <v>651</v>
      </c>
      <c r="AL150" s="874"/>
      <c r="AM150" s="874"/>
      <c r="AN150" s="874"/>
      <c r="AO150" s="874"/>
      <c r="AP150" s="874"/>
      <c r="AQ150" s="875"/>
      <c r="AR150" s="898"/>
      <c r="AS150" s="880"/>
      <c r="AT150" s="880"/>
      <c r="AU150" s="881"/>
      <c r="AV150" s="898"/>
      <c r="AW150" s="881"/>
      <c r="AX150" s="898"/>
      <c r="AY150" s="880"/>
      <c r="AZ150" s="880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82"/>
      <c r="C151" s="882"/>
      <c r="D151" s="882"/>
      <c r="E151" s="882"/>
      <c r="F151" s="882"/>
      <c r="G151" s="883"/>
      <c r="H151" s="899"/>
      <c r="I151" s="882"/>
      <c r="J151" s="882"/>
      <c r="K151" s="883"/>
      <c r="L151" s="899"/>
      <c r="M151" s="882"/>
      <c r="N151" s="882"/>
      <c r="O151" s="883"/>
      <c r="P151" s="873" t="s">
        <v>723</v>
      </c>
      <c r="Q151" s="874"/>
      <c r="R151" s="875"/>
      <c r="S151" s="873" t="s">
        <v>864</v>
      </c>
      <c r="T151" s="874"/>
      <c r="U151" s="874"/>
      <c r="V151" s="875"/>
      <c r="W151" s="873" t="s">
        <v>723</v>
      </c>
      <c r="X151" s="874"/>
      <c r="Y151" s="875"/>
      <c r="Z151" s="873" t="s">
        <v>249</v>
      </c>
      <c r="AA151" s="874"/>
      <c r="AB151" s="874"/>
      <c r="AC151" s="875"/>
      <c r="AD151" s="873" t="s">
        <v>723</v>
      </c>
      <c r="AE151" s="874"/>
      <c r="AF151" s="875"/>
      <c r="AG151" s="873" t="s">
        <v>218</v>
      </c>
      <c r="AH151" s="874"/>
      <c r="AI151" s="874"/>
      <c r="AJ151" s="875"/>
      <c r="AK151" s="873" t="s">
        <v>723</v>
      </c>
      <c r="AL151" s="874"/>
      <c r="AM151" s="875"/>
      <c r="AN151" s="873" t="s">
        <v>218</v>
      </c>
      <c r="AO151" s="874"/>
      <c r="AP151" s="874"/>
      <c r="AQ151" s="875"/>
      <c r="AR151" s="899"/>
      <c r="AS151" s="882"/>
      <c r="AT151" s="882"/>
      <c r="AU151" s="883"/>
      <c r="AV151" s="899"/>
      <c r="AW151" s="883"/>
      <c r="AX151" s="899"/>
      <c r="AY151" s="882"/>
      <c r="AZ151" s="882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9" customFormat="1" ht="15" hidden="1" customHeight="1" thickBot="1" x14ac:dyDescent="0.25">
      <c r="A152" s="479"/>
      <c r="B152" s="1513">
        <v>1</v>
      </c>
      <c r="C152" s="1513"/>
      <c r="D152" s="1513"/>
      <c r="E152" s="1513"/>
      <c r="F152" s="1513"/>
      <c r="G152" s="1514"/>
      <c r="H152" s="1512">
        <v>13</v>
      </c>
      <c r="I152" s="1513"/>
      <c r="J152" s="1513"/>
      <c r="K152" s="1514"/>
      <c r="L152" s="1512">
        <v>14</v>
      </c>
      <c r="M152" s="1513"/>
      <c r="N152" s="1513"/>
      <c r="O152" s="1514"/>
      <c r="P152" s="1512">
        <v>15</v>
      </c>
      <c r="Q152" s="1513"/>
      <c r="R152" s="1514"/>
      <c r="S152" s="1512">
        <v>16</v>
      </c>
      <c r="T152" s="1513"/>
      <c r="U152" s="1513"/>
      <c r="V152" s="1514"/>
      <c r="W152" s="1512">
        <v>17</v>
      </c>
      <c r="X152" s="1513"/>
      <c r="Y152" s="1514"/>
      <c r="Z152" s="1512">
        <v>18</v>
      </c>
      <c r="AA152" s="1513"/>
      <c r="AB152" s="1513"/>
      <c r="AC152" s="1514"/>
      <c r="AD152" s="1512">
        <v>19</v>
      </c>
      <c r="AE152" s="1513"/>
      <c r="AF152" s="1514"/>
      <c r="AG152" s="1512">
        <v>20</v>
      </c>
      <c r="AH152" s="1513"/>
      <c r="AI152" s="1513"/>
      <c r="AJ152" s="1514"/>
      <c r="AK152" s="1512">
        <v>21</v>
      </c>
      <c r="AL152" s="1513"/>
      <c r="AM152" s="1514"/>
      <c r="AN152" s="1512">
        <v>22</v>
      </c>
      <c r="AO152" s="1513"/>
      <c r="AP152" s="1513"/>
      <c r="AQ152" s="1514"/>
      <c r="AR152" s="1512">
        <v>23</v>
      </c>
      <c r="AS152" s="1513"/>
      <c r="AT152" s="1513"/>
      <c r="AU152" s="1514"/>
      <c r="AV152" s="1512">
        <v>24</v>
      </c>
      <c r="AW152" s="1514"/>
      <c r="AX152" s="1512">
        <v>25</v>
      </c>
      <c r="AY152" s="1513"/>
      <c r="AZ152" s="1513"/>
      <c r="BA152" s="353"/>
      <c r="BB152" s="353"/>
      <c r="BC152" s="353"/>
      <c r="BD152" s="353"/>
      <c r="BE152" s="353"/>
      <c r="BF152" s="366"/>
      <c r="BG152" s="366"/>
      <c r="BH152" s="366"/>
      <c r="BI152" s="366"/>
      <c r="BJ152" s="366"/>
      <c r="BK152" s="366"/>
      <c r="BL152" s="366"/>
    </row>
    <row r="153" spans="1:64" s="11" customFormat="1" ht="18" hidden="1" customHeight="1" x14ac:dyDescent="0.25">
      <c r="A153" s="91"/>
      <c r="B153" s="1553"/>
      <c r="C153" s="1097"/>
      <c r="D153" s="1097"/>
      <c r="E153" s="1097"/>
      <c r="F153" s="1097"/>
      <c r="G153" s="1098"/>
      <c r="H153" s="1097"/>
      <c r="I153" s="1097"/>
      <c r="J153" s="1097"/>
      <c r="K153" s="1098"/>
      <c r="L153" s="1096"/>
      <c r="M153" s="1097"/>
      <c r="N153" s="1097"/>
      <c r="O153" s="1098"/>
      <c r="P153" s="1096"/>
      <c r="Q153" s="1097"/>
      <c r="R153" s="1098"/>
      <c r="S153" s="1096"/>
      <c r="T153" s="1097"/>
      <c r="U153" s="1097"/>
      <c r="V153" s="1098"/>
      <c r="W153" s="1096"/>
      <c r="X153" s="1097"/>
      <c r="Y153" s="1098"/>
      <c r="Z153" s="1096"/>
      <c r="AA153" s="1097"/>
      <c r="AB153" s="1097"/>
      <c r="AC153" s="1098"/>
      <c r="AD153" s="1096"/>
      <c r="AE153" s="1097"/>
      <c r="AF153" s="1098"/>
      <c r="AG153" s="1096"/>
      <c r="AH153" s="1097"/>
      <c r="AI153" s="1097"/>
      <c r="AJ153" s="1098"/>
      <c r="AK153" s="1096"/>
      <c r="AL153" s="1097"/>
      <c r="AM153" s="1098"/>
      <c r="AN153" s="1096"/>
      <c r="AO153" s="1097"/>
      <c r="AP153" s="1097"/>
      <c r="AQ153" s="1098"/>
      <c r="AR153" s="1096"/>
      <c r="AS153" s="1097"/>
      <c r="AT153" s="1097"/>
      <c r="AU153" s="1098"/>
      <c r="AV153" s="1540" t="s">
        <v>21</v>
      </c>
      <c r="AW153" s="1541"/>
      <c r="AX153" s="1096"/>
      <c r="AY153" s="1097"/>
      <c r="AZ153" s="1519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54"/>
      <c r="C154" s="905"/>
      <c r="D154" s="905"/>
      <c r="E154" s="905"/>
      <c r="F154" s="905"/>
      <c r="G154" s="906"/>
      <c r="H154" s="905"/>
      <c r="I154" s="905"/>
      <c r="J154" s="905"/>
      <c r="K154" s="906"/>
      <c r="L154" s="1095"/>
      <c r="M154" s="905"/>
      <c r="N154" s="905"/>
      <c r="O154" s="906"/>
      <c r="P154" s="1095"/>
      <c r="Q154" s="905"/>
      <c r="R154" s="906"/>
      <c r="S154" s="1095"/>
      <c r="T154" s="905"/>
      <c r="U154" s="905"/>
      <c r="V154" s="906"/>
      <c r="W154" s="1095"/>
      <c r="X154" s="905"/>
      <c r="Y154" s="906"/>
      <c r="Z154" s="1095"/>
      <c r="AA154" s="905"/>
      <c r="AB154" s="905"/>
      <c r="AC154" s="906"/>
      <c r="AD154" s="1095"/>
      <c r="AE154" s="905"/>
      <c r="AF154" s="906"/>
      <c r="AG154" s="1095"/>
      <c r="AH154" s="905"/>
      <c r="AI154" s="905"/>
      <c r="AJ154" s="906"/>
      <c r="AK154" s="1095"/>
      <c r="AL154" s="905"/>
      <c r="AM154" s="906"/>
      <c r="AN154" s="1095" t="s">
        <v>20</v>
      </c>
      <c r="AO154" s="905"/>
      <c r="AP154" s="905"/>
      <c r="AQ154" s="906"/>
      <c r="AR154" s="1095"/>
      <c r="AS154" s="905"/>
      <c r="AT154" s="905"/>
      <c r="AU154" s="906"/>
      <c r="AV154" s="1524" t="s">
        <v>22</v>
      </c>
      <c r="AW154" s="1525"/>
      <c r="AX154" s="1095"/>
      <c r="AY154" s="905"/>
      <c r="AZ154" s="1042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22"/>
      <c r="C155" s="1114"/>
      <c r="D155" s="1114"/>
      <c r="E155" s="1114"/>
      <c r="F155" s="1114"/>
      <c r="G155" s="1115"/>
      <c r="H155" s="905"/>
      <c r="I155" s="905"/>
      <c r="J155" s="905"/>
      <c r="K155" s="906"/>
      <c r="L155" s="1095"/>
      <c r="M155" s="905"/>
      <c r="N155" s="905"/>
      <c r="O155" s="906"/>
      <c r="P155" s="1095"/>
      <c r="Q155" s="905"/>
      <c r="R155" s="906"/>
      <c r="S155" s="1095"/>
      <c r="T155" s="905"/>
      <c r="U155" s="905"/>
      <c r="V155" s="906"/>
      <c r="W155" s="1095"/>
      <c r="X155" s="905"/>
      <c r="Y155" s="906"/>
      <c r="Z155" s="1095"/>
      <c r="AA155" s="905"/>
      <c r="AB155" s="905"/>
      <c r="AC155" s="906"/>
      <c r="AD155" s="1095"/>
      <c r="AE155" s="905"/>
      <c r="AF155" s="906"/>
      <c r="AG155" s="1095"/>
      <c r="AH155" s="905"/>
      <c r="AI155" s="905"/>
      <c r="AJ155" s="906"/>
      <c r="AK155" s="1095"/>
      <c r="AL155" s="905"/>
      <c r="AM155" s="906"/>
      <c r="AN155" s="1095"/>
      <c r="AO155" s="905"/>
      <c r="AP155" s="905"/>
      <c r="AQ155" s="906"/>
      <c r="AR155" s="1095"/>
      <c r="AS155" s="905"/>
      <c r="AT155" s="905"/>
      <c r="AU155" s="906"/>
      <c r="AV155" s="1524"/>
      <c r="AW155" s="1525"/>
      <c r="AX155" s="1095"/>
      <c r="AY155" s="905"/>
      <c r="AZ155" s="1042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90" t="s">
        <v>756</v>
      </c>
      <c r="C156" s="1490"/>
      <c r="D156" s="1490"/>
      <c r="E156" s="1490"/>
      <c r="F156" s="1490"/>
      <c r="G156" s="1491"/>
      <c r="H156" s="1114"/>
      <c r="I156" s="1114"/>
      <c r="J156" s="1114"/>
      <c r="K156" s="1115"/>
      <c r="L156" s="1176" t="s">
        <v>24</v>
      </c>
      <c r="M156" s="1031"/>
      <c r="N156" s="1031"/>
      <c r="O156" s="904"/>
      <c r="P156" s="1176" t="s">
        <v>24</v>
      </c>
      <c r="Q156" s="1031"/>
      <c r="R156" s="904"/>
      <c r="S156" s="1113"/>
      <c r="T156" s="1114"/>
      <c r="U156" s="1114"/>
      <c r="V156" s="1115"/>
      <c r="W156" s="1176" t="s">
        <v>24</v>
      </c>
      <c r="X156" s="1031"/>
      <c r="Y156" s="904"/>
      <c r="Z156" s="1113"/>
      <c r="AA156" s="1114"/>
      <c r="AB156" s="1114"/>
      <c r="AC156" s="1115"/>
      <c r="AD156" s="1176" t="s">
        <v>24</v>
      </c>
      <c r="AE156" s="1031"/>
      <c r="AF156" s="904"/>
      <c r="AG156" s="1113"/>
      <c r="AH156" s="1114"/>
      <c r="AI156" s="1114"/>
      <c r="AJ156" s="1115"/>
      <c r="AK156" s="1176" t="s">
        <v>24</v>
      </c>
      <c r="AL156" s="1031"/>
      <c r="AM156" s="904"/>
      <c r="AN156" s="1113"/>
      <c r="AO156" s="1114"/>
      <c r="AP156" s="1114"/>
      <c r="AQ156" s="1115"/>
      <c r="AR156" s="1113"/>
      <c r="AS156" s="1114"/>
      <c r="AT156" s="1114"/>
      <c r="AU156" s="1115"/>
      <c r="AV156" s="1113">
        <v>9000</v>
      </c>
      <c r="AW156" s="1115"/>
      <c r="AX156" s="1545"/>
      <c r="AY156" s="1546"/>
      <c r="AZ156" s="1547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77" t="s">
        <v>862</v>
      </c>
      <c r="C158" s="877"/>
      <c r="D158" s="877"/>
      <c r="E158" s="877"/>
      <c r="F158" s="877"/>
      <c r="G158" s="877"/>
      <c r="H158" s="877"/>
      <c r="I158" s="877"/>
      <c r="J158" s="877"/>
      <c r="K158" s="877"/>
      <c r="L158" s="877"/>
      <c r="M158" s="877"/>
      <c r="N158" s="877"/>
      <c r="O158" s="877"/>
      <c r="P158" s="877"/>
      <c r="Q158" s="877"/>
      <c r="R158" s="877"/>
      <c r="S158" s="877"/>
      <c r="T158" s="877"/>
      <c r="U158" s="877"/>
      <c r="V158" s="877"/>
      <c r="W158" s="877"/>
      <c r="X158" s="877"/>
      <c r="Y158" s="877"/>
      <c r="Z158" s="877"/>
      <c r="AA158" s="877"/>
      <c r="AB158" s="877"/>
      <c r="AC158" s="877"/>
      <c r="AD158" s="877"/>
      <c r="AE158" s="877"/>
      <c r="AF158" s="877"/>
      <c r="AG158" s="877"/>
      <c r="AH158" s="877"/>
      <c r="AI158" s="877"/>
      <c r="AJ158" s="877"/>
      <c r="AK158" s="877"/>
      <c r="AL158" s="877"/>
      <c r="AM158" s="877"/>
      <c r="AN158" s="877"/>
      <c r="AO158" s="877"/>
      <c r="AP158" s="877"/>
      <c r="AQ158" s="877"/>
      <c r="AR158" s="877"/>
      <c r="AS158" s="877"/>
      <c r="AT158" s="877"/>
      <c r="AU158" s="877"/>
      <c r="AV158" s="877"/>
      <c r="AW158" s="877"/>
      <c r="AX158" s="877"/>
      <c r="AY158" s="877"/>
      <c r="AZ158" s="877"/>
    </row>
    <row r="159" spans="1:64" s="8" customFormat="1" ht="9" customHeight="1" x14ac:dyDescent="0.25">
      <c r="A159" s="91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</row>
    <row r="160" spans="1:64" s="8" customFormat="1" ht="24.75" customHeight="1" x14ac:dyDescent="0.25">
      <c r="A160" s="91"/>
      <c r="B160" s="875" t="s">
        <v>2</v>
      </c>
      <c r="C160" s="894"/>
      <c r="D160" s="894"/>
      <c r="E160" s="894"/>
      <c r="F160" s="894"/>
      <c r="G160" s="894"/>
      <c r="H160" s="894"/>
      <c r="I160" s="894"/>
      <c r="J160" s="894"/>
      <c r="K160" s="894"/>
      <c r="L160" s="894"/>
      <c r="M160" s="894"/>
      <c r="N160" s="894"/>
      <c r="O160" s="894"/>
      <c r="P160" s="894"/>
      <c r="Q160" s="894"/>
      <c r="R160" s="894"/>
      <c r="S160" s="894"/>
      <c r="T160" s="894"/>
      <c r="U160" s="894"/>
      <c r="V160" s="894"/>
      <c r="W160" s="897" t="s">
        <v>573</v>
      </c>
      <c r="X160" s="878"/>
      <c r="Y160" s="879"/>
      <c r="Z160" s="878" t="s">
        <v>33</v>
      </c>
      <c r="AA160" s="878"/>
      <c r="AB160" s="879"/>
      <c r="AC160" s="873" t="s">
        <v>99</v>
      </c>
      <c r="AD160" s="874"/>
      <c r="AE160" s="874"/>
      <c r="AF160" s="874"/>
      <c r="AG160" s="874"/>
      <c r="AH160" s="874"/>
      <c r="AI160" s="874"/>
      <c r="AJ160" s="874"/>
      <c r="AK160" s="874"/>
      <c r="AL160" s="874"/>
      <c r="AM160" s="874"/>
      <c r="AN160" s="874"/>
      <c r="AO160" s="874"/>
      <c r="AP160" s="874"/>
      <c r="AQ160" s="874"/>
      <c r="AR160" s="874"/>
      <c r="AS160" s="874"/>
      <c r="AT160" s="874"/>
      <c r="AU160" s="874"/>
      <c r="AV160" s="874"/>
      <c r="AW160" s="874"/>
      <c r="AX160" s="874"/>
      <c r="AY160" s="874"/>
      <c r="AZ160" s="874"/>
    </row>
    <row r="161" spans="1:52" s="8" customFormat="1" ht="24.75" customHeight="1" x14ac:dyDescent="0.25">
      <c r="A161" s="91"/>
      <c r="B161" s="875"/>
      <c r="C161" s="894"/>
      <c r="D161" s="894"/>
      <c r="E161" s="894"/>
      <c r="F161" s="894"/>
      <c r="G161" s="894"/>
      <c r="H161" s="894"/>
      <c r="I161" s="894"/>
      <c r="J161" s="894"/>
      <c r="K161" s="894"/>
      <c r="L161" s="894"/>
      <c r="M161" s="894"/>
      <c r="N161" s="894"/>
      <c r="O161" s="894"/>
      <c r="P161" s="894"/>
      <c r="Q161" s="894"/>
      <c r="R161" s="894"/>
      <c r="S161" s="894"/>
      <c r="T161" s="894"/>
      <c r="U161" s="894"/>
      <c r="V161" s="894"/>
      <c r="W161" s="898"/>
      <c r="X161" s="880"/>
      <c r="Y161" s="881"/>
      <c r="Z161" s="880"/>
      <c r="AA161" s="880"/>
      <c r="AB161" s="881"/>
      <c r="AC161" s="897" t="s">
        <v>936</v>
      </c>
      <c r="AD161" s="878"/>
      <c r="AE161" s="878"/>
      <c r="AF161" s="878"/>
      <c r="AG161" s="878"/>
      <c r="AH161" s="878"/>
      <c r="AI161" s="878"/>
      <c r="AJ161" s="879"/>
      <c r="AK161" s="894" t="s">
        <v>937</v>
      </c>
      <c r="AL161" s="894"/>
      <c r="AM161" s="894"/>
      <c r="AN161" s="894"/>
      <c r="AO161" s="894"/>
      <c r="AP161" s="894"/>
      <c r="AQ161" s="894"/>
      <c r="AR161" s="894"/>
      <c r="AS161" s="878" t="s">
        <v>938</v>
      </c>
      <c r="AT161" s="878"/>
      <c r="AU161" s="878"/>
      <c r="AV161" s="878"/>
      <c r="AW161" s="878"/>
      <c r="AX161" s="878"/>
      <c r="AY161" s="878"/>
      <c r="AZ161" s="878"/>
    </row>
    <row r="162" spans="1:52" s="8" customFormat="1" ht="19.5" customHeight="1" x14ac:dyDescent="0.25">
      <c r="A162" s="91"/>
      <c r="B162" s="875"/>
      <c r="C162" s="894"/>
      <c r="D162" s="894"/>
      <c r="E162" s="894"/>
      <c r="F162" s="894"/>
      <c r="G162" s="894"/>
      <c r="H162" s="894"/>
      <c r="I162" s="894"/>
      <c r="J162" s="894"/>
      <c r="K162" s="894"/>
      <c r="L162" s="894"/>
      <c r="M162" s="894"/>
      <c r="N162" s="894"/>
      <c r="O162" s="894"/>
      <c r="P162" s="894"/>
      <c r="Q162" s="894"/>
      <c r="R162" s="894"/>
      <c r="S162" s="894"/>
      <c r="T162" s="894"/>
      <c r="U162" s="894"/>
      <c r="V162" s="894"/>
      <c r="W162" s="899"/>
      <c r="X162" s="882"/>
      <c r="Y162" s="883"/>
      <c r="Z162" s="882"/>
      <c r="AA162" s="882"/>
      <c r="AB162" s="883"/>
      <c r="AC162" s="899"/>
      <c r="AD162" s="882"/>
      <c r="AE162" s="882"/>
      <c r="AF162" s="882"/>
      <c r="AG162" s="882"/>
      <c r="AH162" s="882"/>
      <c r="AI162" s="882"/>
      <c r="AJ162" s="883"/>
      <c r="AK162" s="894"/>
      <c r="AL162" s="894"/>
      <c r="AM162" s="894"/>
      <c r="AN162" s="894"/>
      <c r="AO162" s="894"/>
      <c r="AP162" s="894"/>
      <c r="AQ162" s="894"/>
      <c r="AR162" s="894"/>
      <c r="AS162" s="882"/>
      <c r="AT162" s="882"/>
      <c r="AU162" s="882"/>
      <c r="AV162" s="882"/>
      <c r="AW162" s="882"/>
      <c r="AX162" s="882"/>
      <c r="AY162" s="882"/>
      <c r="AZ162" s="882"/>
    </row>
    <row r="163" spans="1:52" s="8" customFormat="1" ht="12.75" customHeight="1" thickBot="1" x14ac:dyDescent="0.3">
      <c r="A163" s="91"/>
      <c r="B163" s="948">
        <v>1</v>
      </c>
      <c r="C163" s="949"/>
      <c r="D163" s="949"/>
      <c r="E163" s="949"/>
      <c r="F163" s="949"/>
      <c r="G163" s="949"/>
      <c r="H163" s="949"/>
      <c r="I163" s="949"/>
      <c r="J163" s="949"/>
      <c r="K163" s="949"/>
      <c r="L163" s="949"/>
      <c r="M163" s="949"/>
      <c r="N163" s="949"/>
      <c r="O163" s="949"/>
      <c r="P163" s="949"/>
      <c r="Q163" s="949"/>
      <c r="R163" s="949"/>
      <c r="S163" s="949"/>
      <c r="T163" s="949"/>
      <c r="U163" s="949"/>
      <c r="V163" s="949"/>
      <c r="W163" s="944" t="s">
        <v>36</v>
      </c>
      <c r="X163" s="945"/>
      <c r="Y163" s="946"/>
      <c r="Z163" s="945" t="s">
        <v>7</v>
      </c>
      <c r="AA163" s="945"/>
      <c r="AB163" s="946"/>
      <c r="AC163" s="944" t="s">
        <v>8</v>
      </c>
      <c r="AD163" s="945"/>
      <c r="AE163" s="945"/>
      <c r="AF163" s="945"/>
      <c r="AG163" s="945"/>
      <c r="AH163" s="945"/>
      <c r="AI163" s="945"/>
      <c r="AJ163" s="946"/>
      <c r="AK163" s="944" t="s">
        <v>9</v>
      </c>
      <c r="AL163" s="945"/>
      <c r="AM163" s="945"/>
      <c r="AN163" s="945"/>
      <c r="AO163" s="945"/>
      <c r="AP163" s="945"/>
      <c r="AQ163" s="945"/>
      <c r="AR163" s="946"/>
      <c r="AS163" s="944" t="s">
        <v>10</v>
      </c>
      <c r="AT163" s="945"/>
      <c r="AU163" s="945"/>
      <c r="AV163" s="945"/>
      <c r="AW163" s="945"/>
      <c r="AX163" s="945"/>
      <c r="AY163" s="945"/>
      <c r="AZ163" s="945"/>
    </row>
    <row r="164" spans="1:52" s="8" customFormat="1" ht="23.25" customHeight="1" x14ac:dyDescent="0.25">
      <c r="A164" s="91"/>
      <c r="B164" s="948" t="s">
        <v>970</v>
      </c>
      <c r="C164" s="949"/>
      <c r="D164" s="949"/>
      <c r="E164" s="949"/>
      <c r="F164" s="949"/>
      <c r="G164" s="949"/>
      <c r="H164" s="949"/>
      <c r="I164" s="949"/>
      <c r="J164" s="949"/>
      <c r="K164" s="949"/>
      <c r="L164" s="949"/>
      <c r="M164" s="949"/>
      <c r="N164" s="949"/>
      <c r="O164" s="949"/>
      <c r="P164" s="949"/>
      <c r="Q164" s="949"/>
      <c r="R164" s="949"/>
      <c r="S164" s="949"/>
      <c r="T164" s="949"/>
      <c r="U164" s="949"/>
      <c r="V164" s="950"/>
      <c r="W164" s="867" t="s">
        <v>969</v>
      </c>
      <c r="X164" s="868"/>
      <c r="Y164" s="868"/>
      <c r="Z164" s="951" t="s">
        <v>21</v>
      </c>
      <c r="AA164" s="868"/>
      <c r="AB164" s="952"/>
      <c r="AC164" s="869">
        <f>AC91</f>
        <v>158029</v>
      </c>
      <c r="AD164" s="870"/>
      <c r="AE164" s="870"/>
      <c r="AF164" s="870"/>
      <c r="AG164" s="870"/>
      <c r="AH164" s="870"/>
      <c r="AI164" s="870"/>
      <c r="AJ164" s="871"/>
      <c r="AK164" s="869">
        <f t="shared" ref="AK164" si="11">AK91</f>
        <v>158029</v>
      </c>
      <c r="AL164" s="870"/>
      <c r="AM164" s="870"/>
      <c r="AN164" s="870"/>
      <c r="AO164" s="870"/>
      <c r="AP164" s="870"/>
      <c r="AQ164" s="870"/>
      <c r="AR164" s="871"/>
      <c r="AS164" s="869">
        <f t="shared" ref="AS164" si="12">AS91</f>
        <v>158029</v>
      </c>
      <c r="AT164" s="870"/>
      <c r="AU164" s="870"/>
      <c r="AV164" s="870"/>
      <c r="AW164" s="870"/>
      <c r="AX164" s="870"/>
      <c r="AY164" s="870"/>
      <c r="AZ164" s="871"/>
    </row>
    <row r="165" spans="1:52" s="8" customFormat="1" ht="24.75" customHeight="1" x14ac:dyDescent="0.25">
      <c r="A165" s="91"/>
      <c r="B165" s="875"/>
      <c r="C165" s="894"/>
      <c r="D165" s="894"/>
      <c r="E165" s="894"/>
      <c r="F165" s="894"/>
      <c r="G165" s="894"/>
      <c r="H165" s="894"/>
      <c r="I165" s="894"/>
      <c r="J165" s="894"/>
      <c r="K165" s="894"/>
      <c r="L165" s="894"/>
      <c r="M165" s="894"/>
      <c r="N165" s="894"/>
      <c r="O165" s="894"/>
      <c r="P165" s="894"/>
      <c r="Q165" s="894"/>
      <c r="R165" s="894"/>
      <c r="S165" s="894"/>
      <c r="T165" s="894"/>
      <c r="U165" s="894"/>
      <c r="V165" s="873"/>
      <c r="W165" s="895"/>
      <c r="X165" s="874"/>
      <c r="Y165" s="874"/>
      <c r="Z165" s="896" t="s">
        <v>22</v>
      </c>
      <c r="AA165" s="856"/>
      <c r="AB165" s="857"/>
      <c r="AC165" s="873"/>
      <c r="AD165" s="874"/>
      <c r="AE165" s="874"/>
      <c r="AF165" s="874"/>
      <c r="AG165" s="874"/>
      <c r="AH165" s="874"/>
      <c r="AI165" s="874"/>
      <c r="AJ165" s="875"/>
      <c r="AK165" s="873"/>
      <c r="AL165" s="874"/>
      <c r="AM165" s="874"/>
      <c r="AN165" s="874"/>
      <c r="AO165" s="874"/>
      <c r="AP165" s="874"/>
      <c r="AQ165" s="874"/>
      <c r="AR165" s="875"/>
      <c r="AS165" s="873"/>
      <c r="AT165" s="874"/>
      <c r="AU165" s="874"/>
      <c r="AV165" s="874"/>
      <c r="AW165" s="874"/>
      <c r="AX165" s="874"/>
      <c r="AY165" s="874"/>
      <c r="AZ165" s="876"/>
    </row>
    <row r="166" spans="1:52" s="8" customFormat="1" ht="24.75" customHeight="1" thickBot="1" x14ac:dyDescent="0.3">
      <c r="A166" s="91"/>
      <c r="B166" s="948"/>
      <c r="C166" s="949"/>
      <c r="D166" s="949"/>
      <c r="E166" s="949"/>
      <c r="F166" s="949"/>
      <c r="G166" s="949"/>
      <c r="H166" s="949"/>
      <c r="I166" s="949"/>
      <c r="J166" s="949"/>
      <c r="K166" s="949"/>
      <c r="L166" s="949"/>
      <c r="M166" s="949"/>
      <c r="N166" s="949"/>
      <c r="O166" s="949"/>
      <c r="P166" s="949"/>
      <c r="Q166" s="949"/>
      <c r="R166" s="949"/>
      <c r="S166" s="949"/>
      <c r="T166" s="949"/>
      <c r="U166" s="949"/>
      <c r="V166" s="950"/>
      <c r="W166" s="955"/>
      <c r="X166" s="956"/>
      <c r="Y166" s="956"/>
      <c r="Z166" s="957"/>
      <c r="AA166" s="859"/>
      <c r="AB166" s="860"/>
      <c r="AC166" s="861"/>
      <c r="AD166" s="862"/>
      <c r="AE166" s="862"/>
      <c r="AF166" s="862"/>
      <c r="AG166" s="862"/>
      <c r="AH166" s="862"/>
      <c r="AI166" s="862"/>
      <c r="AJ166" s="863"/>
      <c r="AK166" s="861"/>
      <c r="AL166" s="862"/>
      <c r="AM166" s="862"/>
      <c r="AN166" s="862"/>
      <c r="AO166" s="862"/>
      <c r="AP166" s="862"/>
      <c r="AQ166" s="862"/>
      <c r="AR166" s="863"/>
      <c r="AS166" s="861"/>
      <c r="AT166" s="862"/>
      <c r="AU166" s="862"/>
      <c r="AV166" s="862"/>
      <c r="AW166" s="862"/>
      <c r="AX166" s="862"/>
      <c r="AY166" s="862"/>
      <c r="AZ166" s="864"/>
    </row>
    <row r="167" spans="1:52" s="8" customFormat="1" ht="51" customHeight="1" x14ac:dyDescent="0.25">
      <c r="A167" s="91"/>
      <c r="B167" s="958" t="s">
        <v>916</v>
      </c>
      <c r="C167" s="958"/>
      <c r="D167" s="958"/>
      <c r="E167" s="958"/>
      <c r="F167" s="958"/>
      <c r="G167" s="958"/>
      <c r="H167" s="958"/>
      <c r="I167" s="958"/>
      <c r="J167" s="958"/>
      <c r="K167" s="958"/>
      <c r="L167" s="958"/>
      <c r="M167" s="958"/>
      <c r="N167" s="958"/>
      <c r="O167" s="958"/>
      <c r="P167" s="958"/>
      <c r="Q167" s="958"/>
      <c r="R167" s="958"/>
      <c r="S167" s="958"/>
      <c r="T167" s="958"/>
      <c r="U167" s="958"/>
      <c r="V167" s="958"/>
      <c r="W167" s="958"/>
      <c r="X167" s="958"/>
      <c r="Y167" s="958"/>
      <c r="Z167" s="958"/>
      <c r="AA167" s="958"/>
      <c r="AB167" s="958"/>
      <c r="AC167" s="958"/>
      <c r="AD167" s="958"/>
      <c r="AE167" s="958"/>
      <c r="AF167" s="958"/>
      <c r="AG167" s="958"/>
      <c r="AH167" s="958"/>
      <c r="AI167" s="958"/>
      <c r="AJ167" s="958"/>
      <c r="AK167" s="958"/>
      <c r="AL167" s="958"/>
      <c r="AM167" s="958"/>
      <c r="AN167" s="958"/>
      <c r="AO167" s="958"/>
      <c r="AP167" s="958"/>
      <c r="AQ167" s="958"/>
      <c r="AR167" s="958"/>
      <c r="AS167" s="958"/>
      <c r="AT167" s="958"/>
      <c r="AU167" s="958"/>
      <c r="AV167" s="958"/>
      <c r="AW167" s="958"/>
      <c r="AX167" s="958"/>
      <c r="AY167" s="958"/>
      <c r="AZ167" s="958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8"/>
      <c r="AL168" s="528"/>
      <c r="AM168" s="528"/>
      <c r="AN168" s="528"/>
      <c r="AO168" s="528"/>
      <c r="AP168" s="528"/>
      <c r="AQ168" s="528"/>
      <c r="AR168" s="528"/>
      <c r="AS168" s="528"/>
      <c r="AT168" s="528"/>
      <c r="AU168" s="528"/>
      <c r="AV168" s="528"/>
      <c r="AW168" s="528"/>
      <c r="AX168" s="528"/>
      <c r="AY168" s="528"/>
      <c r="AZ168" s="528"/>
    </row>
    <row r="169" spans="1:52" s="8" customFormat="1" ht="15.75" customHeight="1" x14ac:dyDescent="0.25">
      <c r="A169" s="45"/>
      <c r="B169" s="877" t="s">
        <v>863</v>
      </c>
      <c r="C169" s="877"/>
      <c r="D169" s="877"/>
      <c r="E169" s="877"/>
      <c r="F169" s="877"/>
      <c r="G169" s="877"/>
      <c r="H169" s="877"/>
      <c r="I169" s="877"/>
      <c r="J169" s="877"/>
      <c r="K169" s="877"/>
      <c r="L169" s="877"/>
      <c r="M169" s="877"/>
      <c r="N169" s="877"/>
      <c r="O169" s="877"/>
      <c r="P169" s="877"/>
      <c r="Q169" s="877"/>
      <c r="R169" s="877"/>
      <c r="S169" s="877"/>
      <c r="T169" s="877"/>
      <c r="U169" s="877"/>
      <c r="V169" s="877"/>
      <c r="W169" s="877"/>
      <c r="X169" s="877"/>
      <c r="Y169" s="877"/>
      <c r="Z169" s="877"/>
      <c r="AA169" s="877"/>
      <c r="AB169" s="877"/>
      <c r="AC169" s="877"/>
      <c r="AD169" s="877"/>
      <c r="AE169" s="877"/>
      <c r="AF169" s="877"/>
      <c r="AG169" s="877"/>
      <c r="AH169" s="877"/>
      <c r="AI169" s="877"/>
      <c r="AJ169" s="877"/>
      <c r="AK169" s="877"/>
      <c r="AL169" s="877"/>
      <c r="AM169" s="877"/>
      <c r="AN169" s="877"/>
      <c r="AO169" s="877"/>
      <c r="AP169" s="877"/>
      <c r="AQ169" s="877"/>
      <c r="AR169" s="877"/>
      <c r="AS169" s="877"/>
      <c r="AT169" s="877"/>
      <c r="AU169" s="877"/>
      <c r="AV169" s="877"/>
      <c r="AW169" s="877"/>
      <c r="AX169" s="877"/>
      <c r="AY169" s="877"/>
      <c r="AZ169" s="877"/>
    </row>
    <row r="170" spans="1:52" x14ac:dyDescent="0.25">
      <c r="A170" s="45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</row>
    <row r="171" spans="1:52" x14ac:dyDescent="0.25">
      <c r="A171" s="45"/>
      <c r="B171" s="878" t="s">
        <v>2</v>
      </c>
      <c r="C171" s="878"/>
      <c r="D171" s="878"/>
      <c r="E171" s="878"/>
      <c r="F171" s="878"/>
      <c r="G171" s="878"/>
      <c r="H171" s="878"/>
      <c r="I171" s="878"/>
      <c r="J171" s="878"/>
      <c r="K171" s="878"/>
      <c r="L171" s="878"/>
      <c r="M171" s="878"/>
      <c r="N171" s="878"/>
      <c r="O171" s="878"/>
      <c r="P171" s="878"/>
      <c r="Q171" s="878"/>
      <c r="R171" s="878"/>
      <c r="S171" s="878"/>
      <c r="T171" s="878"/>
      <c r="U171" s="878"/>
      <c r="V171" s="878"/>
      <c r="W171" s="878"/>
      <c r="X171" s="878"/>
      <c r="Y171" s="879"/>
      <c r="Z171" s="878" t="s">
        <v>33</v>
      </c>
      <c r="AA171" s="878"/>
      <c r="AB171" s="879"/>
      <c r="AC171" s="873" t="s">
        <v>99</v>
      </c>
      <c r="AD171" s="874"/>
      <c r="AE171" s="874"/>
      <c r="AF171" s="874"/>
      <c r="AG171" s="874"/>
      <c r="AH171" s="874"/>
      <c r="AI171" s="874"/>
      <c r="AJ171" s="874"/>
      <c r="AK171" s="874"/>
      <c r="AL171" s="874"/>
      <c r="AM171" s="874"/>
      <c r="AN171" s="874"/>
      <c r="AO171" s="874"/>
      <c r="AP171" s="874"/>
      <c r="AQ171" s="874"/>
      <c r="AR171" s="874"/>
      <c r="AS171" s="874"/>
      <c r="AT171" s="874"/>
      <c r="AU171" s="874"/>
      <c r="AV171" s="874"/>
      <c r="AW171" s="874"/>
      <c r="AX171" s="874"/>
      <c r="AY171" s="874"/>
      <c r="AZ171" s="874"/>
    </row>
    <row r="172" spans="1:52" ht="15" customHeight="1" x14ac:dyDescent="0.25">
      <c r="A172" s="45"/>
      <c r="B172" s="880"/>
      <c r="C172" s="880"/>
      <c r="D172" s="880"/>
      <c r="E172" s="880"/>
      <c r="F172" s="880"/>
      <c r="G172" s="880"/>
      <c r="H172" s="880"/>
      <c r="I172" s="880"/>
      <c r="J172" s="880"/>
      <c r="K172" s="880"/>
      <c r="L172" s="880"/>
      <c r="M172" s="880"/>
      <c r="N172" s="880"/>
      <c r="O172" s="880"/>
      <c r="P172" s="880"/>
      <c r="Q172" s="880"/>
      <c r="R172" s="880"/>
      <c r="S172" s="880"/>
      <c r="T172" s="880"/>
      <c r="U172" s="880"/>
      <c r="V172" s="880"/>
      <c r="W172" s="880"/>
      <c r="X172" s="880"/>
      <c r="Y172" s="881"/>
      <c r="Z172" s="880"/>
      <c r="AA172" s="880"/>
      <c r="AB172" s="881"/>
      <c r="AC172" s="897" t="s">
        <v>936</v>
      </c>
      <c r="AD172" s="878"/>
      <c r="AE172" s="878"/>
      <c r="AF172" s="878"/>
      <c r="AG172" s="878"/>
      <c r="AH172" s="878"/>
      <c r="AI172" s="878"/>
      <c r="AJ172" s="879"/>
      <c r="AK172" s="894" t="s">
        <v>937</v>
      </c>
      <c r="AL172" s="894"/>
      <c r="AM172" s="894"/>
      <c r="AN172" s="894"/>
      <c r="AO172" s="894"/>
      <c r="AP172" s="894"/>
      <c r="AQ172" s="894"/>
      <c r="AR172" s="894"/>
      <c r="AS172" s="878" t="s">
        <v>938</v>
      </c>
      <c r="AT172" s="878"/>
      <c r="AU172" s="878"/>
      <c r="AV172" s="878"/>
      <c r="AW172" s="878"/>
      <c r="AX172" s="878"/>
      <c r="AY172" s="878"/>
      <c r="AZ172" s="878"/>
    </row>
    <row r="173" spans="1:52" ht="29.25" customHeight="1" x14ac:dyDescent="0.25">
      <c r="A173" s="45"/>
      <c r="B173" s="882"/>
      <c r="C173" s="882"/>
      <c r="D173" s="882"/>
      <c r="E173" s="882"/>
      <c r="F173" s="882"/>
      <c r="G173" s="882"/>
      <c r="H173" s="882"/>
      <c r="I173" s="882"/>
      <c r="J173" s="882"/>
      <c r="K173" s="882"/>
      <c r="L173" s="882"/>
      <c r="M173" s="882"/>
      <c r="N173" s="882"/>
      <c r="O173" s="882"/>
      <c r="P173" s="882"/>
      <c r="Q173" s="882"/>
      <c r="R173" s="882"/>
      <c r="S173" s="882"/>
      <c r="T173" s="882"/>
      <c r="U173" s="882"/>
      <c r="V173" s="882"/>
      <c r="W173" s="882"/>
      <c r="X173" s="882"/>
      <c r="Y173" s="883"/>
      <c r="Z173" s="882"/>
      <c r="AA173" s="882"/>
      <c r="AB173" s="883"/>
      <c r="AC173" s="899"/>
      <c r="AD173" s="882"/>
      <c r="AE173" s="882"/>
      <c r="AF173" s="882"/>
      <c r="AG173" s="882"/>
      <c r="AH173" s="882"/>
      <c r="AI173" s="882"/>
      <c r="AJ173" s="883"/>
      <c r="AK173" s="894"/>
      <c r="AL173" s="894"/>
      <c r="AM173" s="894"/>
      <c r="AN173" s="894"/>
      <c r="AO173" s="894"/>
      <c r="AP173" s="894"/>
      <c r="AQ173" s="894"/>
      <c r="AR173" s="894"/>
      <c r="AS173" s="882"/>
      <c r="AT173" s="882"/>
      <c r="AU173" s="882"/>
      <c r="AV173" s="882"/>
      <c r="AW173" s="882"/>
      <c r="AX173" s="882"/>
      <c r="AY173" s="882"/>
      <c r="AZ173" s="882"/>
    </row>
    <row r="174" spans="1:52" ht="15.75" thickBot="1" x14ac:dyDescent="0.3">
      <c r="A174" s="45"/>
      <c r="B174" s="884">
        <v>1</v>
      </c>
      <c r="C174" s="884"/>
      <c r="D174" s="884"/>
      <c r="E174" s="884"/>
      <c r="F174" s="884"/>
      <c r="G174" s="884"/>
      <c r="H174" s="884"/>
      <c r="I174" s="884"/>
      <c r="J174" s="884"/>
      <c r="K174" s="884"/>
      <c r="L174" s="884"/>
      <c r="M174" s="884"/>
      <c r="N174" s="884"/>
      <c r="O174" s="884"/>
      <c r="P174" s="884"/>
      <c r="Q174" s="884"/>
      <c r="R174" s="884"/>
      <c r="S174" s="884"/>
      <c r="T174" s="884"/>
      <c r="U174" s="884"/>
      <c r="V174" s="884"/>
      <c r="W174" s="884"/>
      <c r="X174" s="884"/>
      <c r="Y174" s="885"/>
      <c r="Z174" s="886" t="s">
        <v>7</v>
      </c>
      <c r="AA174" s="886"/>
      <c r="AB174" s="887"/>
      <c r="AC174" s="888" t="s">
        <v>8</v>
      </c>
      <c r="AD174" s="889"/>
      <c r="AE174" s="889"/>
      <c r="AF174" s="889"/>
      <c r="AG174" s="889"/>
      <c r="AH174" s="889"/>
      <c r="AI174" s="889"/>
      <c r="AJ174" s="890"/>
      <c r="AK174" s="888" t="s">
        <v>9</v>
      </c>
      <c r="AL174" s="889"/>
      <c r="AM174" s="889"/>
      <c r="AN174" s="889"/>
      <c r="AO174" s="889"/>
      <c r="AP174" s="889"/>
      <c r="AQ174" s="889"/>
      <c r="AR174" s="890"/>
      <c r="AS174" s="888" t="s">
        <v>10</v>
      </c>
      <c r="AT174" s="889"/>
      <c r="AU174" s="889"/>
      <c r="AV174" s="889"/>
      <c r="AW174" s="889"/>
      <c r="AX174" s="889"/>
      <c r="AY174" s="889"/>
      <c r="AZ174" s="889"/>
    </row>
    <row r="175" spans="1:52" ht="25.5" customHeight="1" x14ac:dyDescent="0.25">
      <c r="A175" s="45"/>
      <c r="B175" s="865" t="s">
        <v>771</v>
      </c>
      <c r="C175" s="865"/>
      <c r="D175" s="865"/>
      <c r="E175" s="865"/>
      <c r="F175" s="865"/>
      <c r="G175" s="865"/>
      <c r="H175" s="865"/>
      <c r="I175" s="865"/>
      <c r="J175" s="865"/>
      <c r="K175" s="865"/>
      <c r="L175" s="865"/>
      <c r="M175" s="865"/>
      <c r="N175" s="865"/>
      <c r="O175" s="865"/>
      <c r="P175" s="865"/>
      <c r="Q175" s="865"/>
      <c r="R175" s="865"/>
      <c r="S175" s="865"/>
      <c r="T175" s="865"/>
      <c r="U175" s="865"/>
      <c r="V175" s="865"/>
      <c r="W175" s="865"/>
      <c r="X175" s="865"/>
      <c r="Y175" s="866"/>
      <c r="Z175" s="867" t="s">
        <v>21</v>
      </c>
      <c r="AA175" s="868"/>
      <c r="AB175" s="868"/>
      <c r="AC175" s="869">
        <f>AC164</f>
        <v>158029</v>
      </c>
      <c r="AD175" s="870"/>
      <c r="AE175" s="870"/>
      <c r="AF175" s="870"/>
      <c r="AG175" s="870"/>
      <c r="AH175" s="870"/>
      <c r="AI175" s="870"/>
      <c r="AJ175" s="871"/>
      <c r="AK175" s="869">
        <f t="shared" ref="AK175" si="13">AK164</f>
        <v>158029</v>
      </c>
      <c r="AL175" s="870"/>
      <c r="AM175" s="870"/>
      <c r="AN175" s="870"/>
      <c r="AO175" s="870"/>
      <c r="AP175" s="870"/>
      <c r="AQ175" s="870"/>
      <c r="AR175" s="871"/>
      <c r="AS175" s="869">
        <f t="shared" ref="AS175" si="14">AS164</f>
        <v>158029</v>
      </c>
      <c r="AT175" s="870"/>
      <c r="AU175" s="870"/>
      <c r="AV175" s="870"/>
      <c r="AW175" s="870"/>
      <c r="AX175" s="870"/>
      <c r="AY175" s="870"/>
      <c r="AZ175" s="871"/>
    </row>
    <row r="176" spans="1:52" ht="15" customHeight="1" x14ac:dyDescent="0.25">
      <c r="A176" s="45"/>
      <c r="B176" s="853" t="s">
        <v>765</v>
      </c>
      <c r="C176" s="853"/>
      <c r="D176" s="853"/>
      <c r="E176" s="853"/>
      <c r="F176" s="853"/>
      <c r="G176" s="853"/>
      <c r="H176" s="853"/>
      <c r="I176" s="853"/>
      <c r="J176" s="853"/>
      <c r="K176" s="853"/>
      <c r="L176" s="853"/>
      <c r="M176" s="853"/>
      <c r="N176" s="853"/>
      <c r="O176" s="853"/>
      <c r="P176" s="853"/>
      <c r="Q176" s="853"/>
      <c r="R176" s="853"/>
      <c r="S176" s="853"/>
      <c r="T176" s="853"/>
      <c r="U176" s="853"/>
      <c r="V176" s="853"/>
      <c r="W176" s="853"/>
      <c r="X176" s="853"/>
      <c r="Y176" s="854"/>
      <c r="Z176" s="855" t="s">
        <v>22</v>
      </c>
      <c r="AA176" s="856"/>
      <c r="AB176" s="857"/>
      <c r="AC176" s="873"/>
      <c r="AD176" s="874"/>
      <c r="AE176" s="874"/>
      <c r="AF176" s="874"/>
      <c r="AG176" s="874"/>
      <c r="AH176" s="874"/>
      <c r="AI176" s="874"/>
      <c r="AJ176" s="875"/>
      <c r="AK176" s="873"/>
      <c r="AL176" s="874"/>
      <c r="AM176" s="874"/>
      <c r="AN176" s="874"/>
      <c r="AO176" s="874"/>
      <c r="AP176" s="874"/>
      <c r="AQ176" s="874"/>
      <c r="AR176" s="875"/>
      <c r="AS176" s="873"/>
      <c r="AT176" s="874"/>
      <c r="AU176" s="874"/>
      <c r="AV176" s="874"/>
      <c r="AW176" s="874"/>
      <c r="AX176" s="874"/>
      <c r="AY176" s="874"/>
      <c r="AZ176" s="876"/>
    </row>
    <row r="177" spans="1:52" ht="15" customHeight="1" x14ac:dyDescent="0.25">
      <c r="A177" s="45"/>
      <c r="B177" s="853" t="s">
        <v>766</v>
      </c>
      <c r="C177" s="853"/>
      <c r="D177" s="853"/>
      <c r="E177" s="853"/>
      <c r="F177" s="853"/>
      <c r="G177" s="853"/>
      <c r="H177" s="853"/>
      <c r="I177" s="853"/>
      <c r="J177" s="853"/>
      <c r="K177" s="853"/>
      <c r="L177" s="853"/>
      <c r="M177" s="853"/>
      <c r="N177" s="853"/>
      <c r="O177" s="853"/>
      <c r="P177" s="853"/>
      <c r="Q177" s="853"/>
      <c r="R177" s="853"/>
      <c r="S177" s="853"/>
      <c r="T177" s="853"/>
      <c r="U177" s="853"/>
      <c r="V177" s="853"/>
      <c r="W177" s="853"/>
      <c r="X177" s="853"/>
      <c r="Y177" s="854"/>
      <c r="Z177" s="855" t="s">
        <v>23</v>
      </c>
      <c r="AA177" s="856"/>
      <c r="AB177" s="857"/>
      <c r="AC177" s="476"/>
      <c r="AD177" s="475"/>
      <c r="AE177" s="475"/>
      <c r="AF177" s="475"/>
      <c r="AG177" s="475"/>
      <c r="AH177" s="475"/>
      <c r="AI177" s="475"/>
      <c r="AJ177" s="477"/>
      <c r="AK177" s="476"/>
      <c r="AL177" s="475"/>
      <c r="AM177" s="475"/>
      <c r="AN177" s="475"/>
      <c r="AO177" s="475"/>
      <c r="AP177" s="475"/>
      <c r="AQ177" s="475"/>
      <c r="AR177" s="477"/>
      <c r="AS177" s="476"/>
      <c r="AT177" s="475"/>
      <c r="AU177" s="475"/>
      <c r="AV177" s="475"/>
      <c r="AW177" s="475"/>
      <c r="AX177" s="475"/>
      <c r="AY177" s="475"/>
      <c r="AZ177" s="478"/>
    </row>
    <row r="178" spans="1:52" ht="15" customHeight="1" x14ac:dyDescent="0.25">
      <c r="A178" s="45"/>
      <c r="B178" s="853" t="s">
        <v>767</v>
      </c>
      <c r="C178" s="853"/>
      <c r="D178" s="853"/>
      <c r="E178" s="853"/>
      <c r="F178" s="853"/>
      <c r="G178" s="853"/>
      <c r="H178" s="853"/>
      <c r="I178" s="853"/>
      <c r="J178" s="853"/>
      <c r="K178" s="853"/>
      <c r="L178" s="853"/>
      <c r="M178" s="853"/>
      <c r="N178" s="853"/>
      <c r="O178" s="853"/>
      <c r="P178" s="853"/>
      <c r="Q178" s="853"/>
      <c r="R178" s="853"/>
      <c r="S178" s="853"/>
      <c r="T178" s="853"/>
      <c r="U178" s="853"/>
      <c r="V178" s="853"/>
      <c r="W178" s="853"/>
      <c r="X178" s="853"/>
      <c r="Y178" s="854"/>
      <c r="Z178" s="832" t="s">
        <v>460</v>
      </c>
      <c r="AA178" s="833"/>
      <c r="AB178" s="834"/>
      <c r="AC178" s="476"/>
      <c r="AD178" s="475"/>
      <c r="AE178" s="475"/>
      <c r="AF178" s="475"/>
      <c r="AG178" s="475"/>
      <c r="AH178" s="475"/>
      <c r="AI178" s="475"/>
      <c r="AJ178" s="477"/>
      <c r="AK178" s="476"/>
      <c r="AL178" s="475"/>
      <c r="AM178" s="475"/>
      <c r="AN178" s="475"/>
      <c r="AO178" s="475"/>
      <c r="AP178" s="475"/>
      <c r="AQ178" s="475"/>
      <c r="AR178" s="477"/>
      <c r="AS178" s="476"/>
      <c r="AT178" s="475"/>
      <c r="AU178" s="475"/>
      <c r="AV178" s="475"/>
      <c r="AW178" s="475"/>
      <c r="AX178" s="475"/>
      <c r="AY178" s="475"/>
      <c r="AZ178" s="478"/>
    </row>
    <row r="179" spans="1:52" ht="15.75" customHeight="1" thickBot="1" x14ac:dyDescent="0.3">
      <c r="A179" s="45"/>
      <c r="B179" s="853" t="s">
        <v>768</v>
      </c>
      <c r="C179" s="853"/>
      <c r="D179" s="853"/>
      <c r="E179" s="853"/>
      <c r="F179" s="853"/>
      <c r="G179" s="853"/>
      <c r="H179" s="853"/>
      <c r="I179" s="853"/>
      <c r="J179" s="853"/>
      <c r="K179" s="853"/>
      <c r="L179" s="853"/>
      <c r="M179" s="853"/>
      <c r="N179" s="853"/>
      <c r="O179" s="853"/>
      <c r="P179" s="853"/>
      <c r="Q179" s="853"/>
      <c r="R179" s="853"/>
      <c r="S179" s="853"/>
      <c r="T179" s="853"/>
      <c r="U179" s="853"/>
      <c r="V179" s="853"/>
      <c r="W179" s="853"/>
      <c r="X179" s="853"/>
      <c r="Y179" s="854"/>
      <c r="Z179" s="858" t="s">
        <v>461</v>
      </c>
      <c r="AA179" s="859"/>
      <c r="AB179" s="860"/>
      <c r="AC179" s="861"/>
      <c r="AD179" s="862"/>
      <c r="AE179" s="862"/>
      <c r="AF179" s="862"/>
      <c r="AG179" s="862"/>
      <c r="AH179" s="862"/>
      <c r="AI179" s="862"/>
      <c r="AJ179" s="863"/>
      <c r="AK179" s="861"/>
      <c r="AL179" s="862"/>
      <c r="AM179" s="862"/>
      <c r="AN179" s="862"/>
      <c r="AO179" s="862"/>
      <c r="AP179" s="862"/>
      <c r="AQ179" s="862"/>
      <c r="AR179" s="863"/>
      <c r="AS179" s="861"/>
      <c r="AT179" s="862"/>
      <c r="AU179" s="862"/>
      <c r="AV179" s="862"/>
      <c r="AW179" s="862"/>
      <c r="AX179" s="862"/>
      <c r="AY179" s="862"/>
      <c r="AZ179" s="864"/>
    </row>
    <row r="180" spans="1:52" ht="35.25" customHeight="1" x14ac:dyDescent="0.25">
      <c r="A180" s="45"/>
      <c r="B180" s="1041" t="s">
        <v>917</v>
      </c>
      <c r="C180" s="1041"/>
      <c r="D180" s="1041"/>
      <c r="E180" s="1041"/>
      <c r="F180" s="1041"/>
      <c r="G180" s="1041"/>
      <c r="H180" s="1041"/>
      <c r="I180" s="1041"/>
      <c r="J180" s="1041"/>
      <c r="K180" s="1041"/>
      <c r="L180" s="1041"/>
      <c r="M180" s="1041"/>
      <c r="N180" s="1041"/>
      <c r="O180" s="1041"/>
      <c r="P180" s="1041"/>
      <c r="Q180" s="1041"/>
      <c r="R180" s="1041"/>
      <c r="S180" s="1041"/>
      <c r="T180" s="1041"/>
      <c r="U180" s="1041"/>
      <c r="V180" s="1041"/>
      <c r="W180" s="1041"/>
      <c r="X180" s="1041"/>
      <c r="Y180" s="1041"/>
      <c r="Z180" s="1041"/>
      <c r="AA180" s="1041"/>
      <c r="AB180" s="1041"/>
      <c r="AC180" s="1041"/>
      <c r="AD180" s="1041"/>
      <c r="AE180" s="1041"/>
      <c r="AF180" s="1041"/>
      <c r="AG180" s="1041"/>
      <c r="AH180" s="1041"/>
      <c r="AI180" s="1041"/>
      <c r="AJ180" s="1041"/>
      <c r="AK180" s="1041"/>
      <c r="AL180" s="1041"/>
      <c r="AM180" s="1041"/>
      <c r="AN180" s="1041"/>
      <c r="AO180" s="1041"/>
      <c r="AP180" s="1041"/>
      <c r="AQ180" s="1041"/>
      <c r="AR180" s="1041"/>
      <c r="AS180" s="1041"/>
      <c r="AT180" s="1041"/>
      <c r="AU180" s="1041"/>
      <c r="AV180" s="1041"/>
      <c r="AW180" s="1041"/>
      <c r="AX180" s="1041"/>
      <c r="AY180" s="1041"/>
      <c r="AZ180" s="1041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3" sqref="A3:XFD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17" t="s">
        <v>1007</v>
      </c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  <c r="AF1" s="917"/>
      <c r="AG1" s="917"/>
      <c r="AH1" s="917"/>
      <c r="AI1" s="917"/>
      <c r="AJ1" s="917"/>
      <c r="AK1" s="917"/>
      <c r="AL1" s="917"/>
      <c r="AM1" s="917"/>
      <c r="AN1" s="917"/>
      <c r="AO1" s="917"/>
      <c r="AP1" s="917"/>
      <c r="AQ1" s="917"/>
      <c r="AR1" s="917"/>
      <c r="AS1" s="917"/>
      <c r="AT1" s="918"/>
      <c r="AU1" s="918"/>
      <c r="AV1" s="918"/>
      <c r="AW1" s="918"/>
      <c r="AX1" s="918"/>
      <c r="AY1" s="918"/>
      <c r="AZ1" s="918"/>
      <c r="BA1" s="105"/>
    </row>
    <row r="2" spans="1:58" customFormat="1" ht="14.25" customHeight="1" thickBot="1" x14ac:dyDescent="0.3">
      <c r="A2" s="723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840" t="s">
        <v>1059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728"/>
      <c r="AJ3" s="728"/>
      <c r="AK3" s="728"/>
      <c r="AL3" s="728"/>
      <c r="AM3" s="728"/>
      <c r="AN3" s="728"/>
      <c r="AO3" s="728"/>
      <c r="AP3" s="728"/>
      <c r="AQ3" s="348"/>
      <c r="AR3" s="826" t="s">
        <v>464</v>
      </c>
      <c r="AS3" s="827"/>
      <c r="AT3" s="827"/>
      <c r="AU3" s="827"/>
      <c r="AV3" s="786" t="s">
        <v>1060</v>
      </c>
      <c r="AW3" s="787"/>
      <c r="AX3" s="787"/>
      <c r="AY3" s="787"/>
      <c r="AZ3" s="78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8"/>
      <c r="AJ4" s="728"/>
      <c r="AK4" s="728"/>
      <c r="AL4" s="728"/>
      <c r="AM4" s="728"/>
      <c r="AN4" s="728"/>
      <c r="AO4" s="728"/>
      <c r="AP4" s="728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8"/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8"/>
      <c r="AJ5" s="728"/>
      <c r="AK5" s="728"/>
      <c r="AL5" s="728"/>
      <c r="AM5" s="728"/>
      <c r="AN5" s="728"/>
      <c r="AO5" s="728"/>
      <c r="AP5" s="728"/>
      <c r="AQ5" s="826"/>
      <c r="AR5" s="826"/>
      <c r="AS5" s="826"/>
      <c r="AT5" s="826"/>
      <c r="AU5" s="943"/>
      <c r="AV5" s="940" t="s">
        <v>984</v>
      </c>
      <c r="AW5" s="941"/>
      <c r="AX5" s="941"/>
      <c r="AY5" s="941"/>
      <c r="AZ5" s="94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8"/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/>
      <c r="AJ6" s="728"/>
      <c r="AK6" s="728"/>
      <c r="AL6" s="728"/>
      <c r="AM6" s="728"/>
      <c r="AN6" s="728"/>
      <c r="AO6" s="728"/>
      <c r="AP6" s="728"/>
      <c r="AQ6" s="348"/>
      <c r="AR6" s="826" t="s">
        <v>466</v>
      </c>
      <c r="AS6" s="827"/>
      <c r="AT6" s="827"/>
      <c r="AU6" s="827"/>
      <c r="AV6" s="843" t="s">
        <v>946</v>
      </c>
      <c r="AW6" s="844"/>
      <c r="AX6" s="844"/>
      <c r="AY6" s="844"/>
      <c r="AZ6" s="84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 t="s">
        <v>1025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3" t="s">
        <v>947</v>
      </c>
      <c r="AW7" s="844"/>
      <c r="AX7" s="844"/>
      <c r="AY7" s="844"/>
      <c r="AZ7" s="845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>
        <v>8</v>
      </c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15" customHeight="1" x14ac:dyDescent="0.25"/>
    <row r="12" spans="1:58" s="53" customFormat="1" x14ac:dyDescent="0.25">
      <c r="A12" s="91"/>
      <c r="B12" s="1458" t="s">
        <v>552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91"/>
    </row>
    <row r="15" spans="1:58" s="53" customFormat="1" ht="24.95" customHeight="1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779" t="s">
        <v>936</v>
      </c>
      <c r="AD15" s="752"/>
      <c r="AE15" s="752"/>
      <c r="AF15" s="752"/>
      <c r="AG15" s="752"/>
      <c r="AH15" s="752"/>
      <c r="AI15" s="752"/>
      <c r="AJ15" s="765"/>
      <c r="AK15" s="729" t="s">
        <v>937</v>
      </c>
      <c r="AL15" s="729"/>
      <c r="AM15" s="729"/>
      <c r="AN15" s="729"/>
      <c r="AO15" s="729"/>
      <c r="AP15" s="729"/>
      <c r="AQ15" s="729"/>
      <c r="AR15" s="729"/>
      <c r="AS15" s="752" t="s">
        <v>938</v>
      </c>
      <c r="AT15" s="752"/>
      <c r="AU15" s="752"/>
      <c r="AV15" s="752"/>
      <c r="AW15" s="752"/>
      <c r="AX15" s="752"/>
      <c r="AY15" s="752"/>
      <c r="AZ15" s="752"/>
      <c r="BA15" s="91"/>
    </row>
    <row r="16" spans="1:58" s="53" customFormat="1" ht="24.9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780"/>
      <c r="AD16" s="766"/>
      <c r="AE16" s="766"/>
      <c r="AF16" s="766"/>
      <c r="AG16" s="766"/>
      <c r="AH16" s="766"/>
      <c r="AI16" s="766"/>
      <c r="AJ16" s="767"/>
      <c r="AK16" s="729"/>
      <c r="AL16" s="729"/>
      <c r="AM16" s="729"/>
      <c r="AN16" s="729"/>
      <c r="AO16" s="729"/>
      <c r="AP16" s="729"/>
      <c r="AQ16" s="729"/>
      <c r="AR16" s="729"/>
      <c r="AS16" s="766"/>
      <c r="AT16" s="766"/>
      <c r="AU16" s="766"/>
      <c r="AV16" s="766"/>
      <c r="AW16" s="766"/>
      <c r="AX16" s="766"/>
      <c r="AY16" s="766"/>
      <c r="AZ16" s="766"/>
      <c r="BA16" s="91"/>
    </row>
    <row r="17" spans="1:54" s="394" customFormat="1" ht="15" customHeight="1" thickBot="1" x14ac:dyDescent="0.3">
      <c r="A17" s="356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352"/>
    </row>
    <row r="18" spans="1:54" s="71" customFormat="1" ht="18" customHeight="1" x14ac:dyDescent="0.2">
      <c r="A18" s="116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9" t="s">
        <v>119</v>
      </c>
      <c r="AA18" s="920"/>
      <c r="AB18" s="921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118"/>
    </row>
    <row r="19" spans="1:54" s="71" customFormat="1" ht="15.75" customHeight="1" x14ac:dyDescent="0.2">
      <c r="A19" s="116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32" t="s">
        <v>122</v>
      </c>
      <c r="AA19" s="833"/>
      <c r="AB19" s="834"/>
      <c r="AC19" s="894"/>
      <c r="AD19" s="894"/>
      <c r="AE19" s="894"/>
      <c r="AF19" s="894"/>
      <c r="AG19" s="894"/>
      <c r="AH19" s="894"/>
      <c r="AI19" s="894"/>
      <c r="AJ19" s="894"/>
      <c r="AK19" s="894"/>
      <c r="AL19" s="894"/>
      <c r="AM19" s="894"/>
      <c r="AN19" s="894"/>
      <c r="AO19" s="894"/>
      <c r="AP19" s="894"/>
      <c r="AQ19" s="894"/>
      <c r="AR19" s="894"/>
      <c r="AS19" s="894"/>
      <c r="AT19" s="894"/>
      <c r="AU19" s="894"/>
      <c r="AV19" s="894"/>
      <c r="AW19" s="894"/>
      <c r="AX19" s="894"/>
      <c r="AY19" s="894"/>
      <c r="AZ19" s="894"/>
      <c r="BA19" s="118"/>
    </row>
    <row r="20" spans="1:54" s="53" customFormat="1" ht="18" customHeight="1" x14ac:dyDescent="0.25">
      <c r="A20" s="91"/>
      <c r="B20" s="1158" t="s">
        <v>555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32" t="s">
        <v>135</v>
      </c>
      <c r="AA20" s="833"/>
      <c r="AB20" s="834"/>
      <c r="AC20" s="894">
        <v>5724</v>
      </c>
      <c r="AD20" s="894"/>
      <c r="AE20" s="894"/>
      <c r="AF20" s="894"/>
      <c r="AG20" s="894"/>
      <c r="AH20" s="894"/>
      <c r="AI20" s="894"/>
      <c r="AJ20" s="894"/>
      <c r="AK20" s="894">
        <v>5724</v>
      </c>
      <c r="AL20" s="894"/>
      <c r="AM20" s="894"/>
      <c r="AN20" s="894"/>
      <c r="AO20" s="894"/>
      <c r="AP20" s="894"/>
      <c r="AQ20" s="894"/>
      <c r="AR20" s="894"/>
      <c r="AS20" s="894">
        <v>5724</v>
      </c>
      <c r="AT20" s="894"/>
      <c r="AU20" s="894"/>
      <c r="AV20" s="894"/>
      <c r="AW20" s="894"/>
      <c r="AX20" s="894"/>
      <c r="AY20" s="894"/>
      <c r="AZ20" s="894"/>
      <c r="BA20" s="91"/>
    </row>
    <row r="21" spans="1:54" s="64" customFormat="1" ht="15" customHeight="1" x14ac:dyDescent="0.25">
      <c r="A21" s="117"/>
      <c r="B21" s="1158" t="s">
        <v>280</v>
      </c>
      <c r="C21" s="1159"/>
      <c r="D21" s="1159"/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59"/>
      <c r="X21" s="1159"/>
      <c r="Y21" s="1160"/>
      <c r="Z21" s="832" t="s">
        <v>139</v>
      </c>
      <c r="AA21" s="833"/>
      <c r="AB21" s="834"/>
      <c r="AC21" s="894"/>
      <c r="AD21" s="894"/>
      <c r="AE21" s="894"/>
      <c r="AF21" s="894"/>
      <c r="AG21" s="894"/>
      <c r="AH21" s="894"/>
      <c r="AI21" s="894"/>
      <c r="AJ21" s="894"/>
      <c r="AK21" s="894"/>
      <c r="AL21" s="894"/>
      <c r="AM21" s="894"/>
      <c r="AN21" s="894"/>
      <c r="AO21" s="894"/>
      <c r="AP21" s="894"/>
      <c r="AQ21" s="894"/>
      <c r="AR21" s="894"/>
      <c r="AS21" s="894"/>
      <c r="AT21" s="894"/>
      <c r="AU21" s="894"/>
      <c r="AV21" s="894"/>
      <c r="AW21" s="894"/>
      <c r="AX21" s="894"/>
      <c r="AY21" s="894"/>
      <c r="AZ21" s="894"/>
      <c r="BA21" s="117"/>
    </row>
    <row r="22" spans="1:54" s="64" customFormat="1" ht="18" customHeight="1" x14ac:dyDescent="0.25">
      <c r="A22" s="117"/>
      <c r="B22" s="830" t="s">
        <v>282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32" t="s">
        <v>153</v>
      </c>
      <c r="AA22" s="833"/>
      <c r="AB22" s="834"/>
      <c r="AC22" s="894"/>
      <c r="AD22" s="894"/>
      <c r="AE22" s="894"/>
      <c r="AF22" s="894"/>
      <c r="AG22" s="894"/>
      <c r="AH22" s="894"/>
      <c r="AI22" s="894"/>
      <c r="AJ22" s="894"/>
      <c r="AK22" s="894"/>
      <c r="AL22" s="894"/>
      <c r="AM22" s="894"/>
      <c r="AN22" s="894"/>
      <c r="AO22" s="894"/>
      <c r="AP22" s="894"/>
      <c r="AQ22" s="894"/>
      <c r="AR22" s="894"/>
      <c r="AS22" s="894"/>
      <c r="AT22" s="894"/>
      <c r="AU22" s="894"/>
      <c r="AV22" s="894"/>
      <c r="AW22" s="894"/>
      <c r="AX22" s="894"/>
      <c r="AY22" s="894"/>
      <c r="AZ22" s="894"/>
      <c r="BA22" s="117"/>
    </row>
    <row r="23" spans="1:54" s="53" customFormat="1" ht="32.1" customHeight="1" thickBot="1" x14ac:dyDescent="0.3">
      <c r="A23" s="91"/>
      <c r="B23" s="830" t="s">
        <v>556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858" t="s">
        <v>142</v>
      </c>
      <c r="AA23" s="859"/>
      <c r="AB23" s="860"/>
      <c r="AC23" s="972">
        <f>AC20</f>
        <v>5724</v>
      </c>
      <c r="AD23" s="973"/>
      <c r="AE23" s="973"/>
      <c r="AF23" s="973"/>
      <c r="AG23" s="973"/>
      <c r="AH23" s="973"/>
      <c r="AI23" s="973"/>
      <c r="AJ23" s="974"/>
      <c r="AK23" s="972">
        <f t="shared" ref="AK23" si="0">AK20</f>
        <v>5724</v>
      </c>
      <c r="AL23" s="973"/>
      <c r="AM23" s="973"/>
      <c r="AN23" s="973"/>
      <c r="AO23" s="973"/>
      <c r="AP23" s="973"/>
      <c r="AQ23" s="973"/>
      <c r="AR23" s="974"/>
      <c r="AS23" s="972">
        <f t="shared" ref="AS23" si="1">AS20</f>
        <v>5724</v>
      </c>
      <c r="AT23" s="973"/>
      <c r="AU23" s="973"/>
      <c r="AV23" s="973"/>
      <c r="AW23" s="973"/>
      <c r="AX23" s="973"/>
      <c r="AY23" s="973"/>
      <c r="AZ23" s="974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76" t="s">
        <v>688</v>
      </c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1269"/>
      <c r="AN25" s="1269"/>
      <c r="AO25" s="1269"/>
      <c r="AP25" s="1269"/>
      <c r="AQ25" s="1269"/>
      <c r="AR25" s="1269"/>
      <c r="AS25" s="1269"/>
      <c r="AT25" s="1269"/>
      <c r="AU25" s="1269"/>
      <c r="AV25" s="1269"/>
      <c r="AW25" s="1269"/>
      <c r="AX25" s="1269"/>
      <c r="AY25" s="1269"/>
      <c r="AZ25" s="1269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91" t="s">
        <v>553</v>
      </c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991"/>
      <c r="AI27" s="991"/>
      <c r="AJ27" s="991"/>
      <c r="AK27" s="991"/>
      <c r="AL27" s="991"/>
      <c r="AM27" s="991"/>
      <c r="AN27" s="991"/>
      <c r="AO27" s="991"/>
      <c r="AP27" s="991"/>
      <c r="AQ27" s="991"/>
      <c r="AR27" s="991"/>
      <c r="AS27" s="991"/>
      <c r="AT27" s="991"/>
      <c r="AU27" s="991"/>
      <c r="AV27" s="991"/>
      <c r="AW27" s="991"/>
      <c r="AX27" s="991"/>
      <c r="AY27" s="991"/>
      <c r="AZ27" s="991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78" t="s">
        <v>2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9"/>
      <c r="Z29" s="897" t="s">
        <v>33</v>
      </c>
      <c r="AA29" s="878"/>
      <c r="AB29" s="879"/>
      <c r="AC29" s="873" t="s">
        <v>99</v>
      </c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91"/>
    </row>
    <row r="30" spans="1:54" s="53" customFormat="1" ht="24.95" customHeight="1" x14ac:dyDescent="0.25">
      <c r="A30" s="119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898"/>
      <c r="AA30" s="880"/>
      <c r="AB30" s="881"/>
      <c r="AC30" s="779" t="s">
        <v>936</v>
      </c>
      <c r="AD30" s="752"/>
      <c r="AE30" s="752"/>
      <c r="AF30" s="752"/>
      <c r="AG30" s="752"/>
      <c r="AH30" s="752"/>
      <c r="AI30" s="752"/>
      <c r="AJ30" s="765"/>
      <c r="AK30" s="729" t="s">
        <v>937</v>
      </c>
      <c r="AL30" s="729"/>
      <c r="AM30" s="729"/>
      <c r="AN30" s="729"/>
      <c r="AO30" s="729"/>
      <c r="AP30" s="729"/>
      <c r="AQ30" s="729"/>
      <c r="AR30" s="729"/>
      <c r="AS30" s="752" t="s">
        <v>938</v>
      </c>
      <c r="AT30" s="752"/>
      <c r="AU30" s="752"/>
      <c r="AV30" s="752"/>
      <c r="AW30" s="752"/>
      <c r="AX30" s="752"/>
      <c r="AY30" s="752"/>
      <c r="AZ30" s="752"/>
      <c r="BA30" s="91"/>
    </row>
    <row r="31" spans="1:54" s="53" customFormat="1" ht="24.95" customHeight="1" x14ac:dyDescent="0.25">
      <c r="A31" s="119"/>
      <c r="B31" s="882"/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899"/>
      <c r="AA31" s="882"/>
      <c r="AB31" s="883"/>
      <c r="AC31" s="780"/>
      <c r="AD31" s="766"/>
      <c r="AE31" s="766"/>
      <c r="AF31" s="766"/>
      <c r="AG31" s="766"/>
      <c r="AH31" s="766"/>
      <c r="AI31" s="766"/>
      <c r="AJ31" s="767"/>
      <c r="AK31" s="729"/>
      <c r="AL31" s="729"/>
      <c r="AM31" s="729"/>
      <c r="AN31" s="729"/>
      <c r="AO31" s="729"/>
      <c r="AP31" s="729"/>
      <c r="AQ31" s="729"/>
      <c r="AR31" s="729"/>
      <c r="AS31" s="766"/>
      <c r="AT31" s="766"/>
      <c r="AU31" s="766"/>
      <c r="AV31" s="766"/>
      <c r="AW31" s="766"/>
      <c r="AX31" s="766"/>
      <c r="AY31" s="766"/>
      <c r="AZ31" s="766"/>
      <c r="BA31" s="91"/>
    </row>
    <row r="32" spans="1:54" s="71" customFormat="1" ht="15" customHeight="1" thickBot="1" x14ac:dyDescent="0.3">
      <c r="A32" s="116"/>
      <c r="B32" s="886">
        <v>1</v>
      </c>
      <c r="C32" s="886"/>
      <c r="D32" s="886"/>
      <c r="E32" s="886"/>
      <c r="F32" s="886"/>
      <c r="G32" s="886"/>
      <c r="H32" s="886"/>
      <c r="I32" s="886"/>
      <c r="J32" s="886"/>
      <c r="K32" s="886"/>
      <c r="L32" s="886"/>
      <c r="M32" s="886"/>
      <c r="N32" s="886"/>
      <c r="O32" s="886"/>
      <c r="P32" s="886"/>
      <c r="Q32" s="886"/>
      <c r="R32" s="886"/>
      <c r="S32" s="886"/>
      <c r="T32" s="886"/>
      <c r="U32" s="886"/>
      <c r="V32" s="886"/>
      <c r="W32" s="886"/>
      <c r="X32" s="886"/>
      <c r="Y32" s="887"/>
      <c r="Z32" s="954" t="s">
        <v>36</v>
      </c>
      <c r="AA32" s="886"/>
      <c r="AB32" s="887"/>
      <c r="AC32" s="954" t="s">
        <v>7</v>
      </c>
      <c r="AD32" s="886"/>
      <c r="AE32" s="886"/>
      <c r="AF32" s="886"/>
      <c r="AG32" s="886"/>
      <c r="AH32" s="886"/>
      <c r="AI32" s="886"/>
      <c r="AJ32" s="887"/>
      <c r="AK32" s="954" t="s">
        <v>8</v>
      </c>
      <c r="AL32" s="886"/>
      <c r="AM32" s="886"/>
      <c r="AN32" s="886"/>
      <c r="AO32" s="886"/>
      <c r="AP32" s="886"/>
      <c r="AQ32" s="886"/>
      <c r="AR32" s="887"/>
      <c r="AS32" s="954" t="s">
        <v>9</v>
      </c>
      <c r="AT32" s="886"/>
      <c r="AU32" s="886"/>
      <c r="AV32" s="886"/>
      <c r="AW32" s="886"/>
      <c r="AX32" s="886"/>
      <c r="AY32" s="886"/>
      <c r="AZ32" s="886"/>
      <c r="BA32" s="118"/>
    </row>
    <row r="33" spans="1:62" s="52" customFormat="1" ht="18" customHeight="1" x14ac:dyDescent="0.2">
      <c r="A33" s="89"/>
      <c r="B33" s="1158" t="s">
        <v>554</v>
      </c>
      <c r="C33" s="1159"/>
      <c r="D33" s="1159"/>
      <c r="E33" s="1159"/>
      <c r="F33" s="1159"/>
      <c r="G33" s="1159"/>
      <c r="H33" s="1159"/>
      <c r="I33" s="1159"/>
      <c r="J33" s="1159"/>
      <c r="K33" s="1159"/>
      <c r="L33" s="1159"/>
      <c r="M33" s="1159"/>
      <c r="N33" s="1159"/>
      <c r="O33" s="1159"/>
      <c r="P33" s="1159"/>
      <c r="Q33" s="1159"/>
      <c r="R33" s="1159"/>
      <c r="S33" s="1159"/>
      <c r="T33" s="1159"/>
      <c r="U33" s="1159"/>
      <c r="V33" s="1159"/>
      <c r="W33" s="1159"/>
      <c r="X33" s="1159"/>
      <c r="Y33" s="1502"/>
      <c r="Z33" s="919" t="s">
        <v>119</v>
      </c>
      <c r="AA33" s="920"/>
      <c r="AB33" s="920"/>
      <c r="AC33" s="1045"/>
      <c r="AD33" s="1045"/>
      <c r="AE33" s="1045"/>
      <c r="AF33" s="1045"/>
      <c r="AG33" s="1045"/>
      <c r="AH33" s="1045"/>
      <c r="AI33" s="1045"/>
      <c r="AJ33" s="1045"/>
      <c r="AK33" s="1045"/>
      <c r="AL33" s="1045"/>
      <c r="AM33" s="1045"/>
      <c r="AN33" s="1045"/>
      <c r="AO33" s="1045"/>
      <c r="AP33" s="1045"/>
      <c r="AQ33" s="1045"/>
      <c r="AR33" s="1045"/>
      <c r="AS33" s="1045"/>
      <c r="AT33" s="1045"/>
      <c r="AU33" s="1045"/>
      <c r="AV33" s="1045"/>
      <c r="AW33" s="1045"/>
      <c r="AX33" s="1045"/>
      <c r="AY33" s="1045"/>
      <c r="AZ33" s="1046"/>
      <c r="BA33" s="89"/>
    </row>
    <row r="34" spans="1:62" s="53" customFormat="1" ht="31.5" customHeight="1" x14ac:dyDescent="0.25">
      <c r="A34" s="91"/>
      <c r="B34" s="853" t="s">
        <v>557</v>
      </c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4"/>
      <c r="Z34" s="855" t="s">
        <v>122</v>
      </c>
      <c r="AA34" s="856"/>
      <c r="AB34" s="857"/>
      <c r="AC34" s="894"/>
      <c r="AD34" s="894"/>
      <c r="AE34" s="894"/>
      <c r="AF34" s="894"/>
      <c r="AG34" s="894"/>
      <c r="AH34" s="894"/>
      <c r="AI34" s="894"/>
      <c r="AJ34" s="894"/>
      <c r="AK34" s="894"/>
      <c r="AL34" s="894"/>
      <c r="AM34" s="894"/>
      <c r="AN34" s="894"/>
      <c r="AO34" s="894"/>
      <c r="AP34" s="894"/>
      <c r="AQ34" s="894"/>
      <c r="AR34" s="894"/>
      <c r="AS34" s="894"/>
      <c r="AT34" s="894"/>
      <c r="AU34" s="894"/>
      <c r="AV34" s="894"/>
      <c r="AW34" s="894"/>
      <c r="AX34" s="894"/>
      <c r="AY34" s="894"/>
      <c r="AZ34" s="1005"/>
      <c r="BA34" s="91"/>
    </row>
    <row r="35" spans="1:62" s="53" customFormat="1" ht="18" customHeight="1" x14ac:dyDescent="0.25">
      <c r="A35" s="91"/>
      <c r="B35" s="865" t="s">
        <v>558</v>
      </c>
      <c r="C35" s="865"/>
      <c r="D35" s="865"/>
      <c r="E35" s="865"/>
      <c r="F35" s="865"/>
      <c r="G35" s="865"/>
      <c r="H35" s="865"/>
      <c r="I35" s="865"/>
      <c r="J35" s="865"/>
      <c r="K35" s="865"/>
      <c r="L35" s="865"/>
      <c r="M35" s="865"/>
      <c r="N35" s="865"/>
      <c r="O35" s="865"/>
      <c r="P35" s="865"/>
      <c r="Q35" s="865"/>
      <c r="R35" s="865"/>
      <c r="S35" s="865"/>
      <c r="T35" s="865"/>
      <c r="U35" s="865"/>
      <c r="V35" s="865"/>
      <c r="W35" s="865"/>
      <c r="X35" s="865"/>
      <c r="Y35" s="866"/>
      <c r="Z35" s="832" t="s">
        <v>135</v>
      </c>
      <c r="AA35" s="833"/>
      <c r="AB35" s="834"/>
      <c r="AC35" s="894">
        <v>5724</v>
      </c>
      <c r="AD35" s="894"/>
      <c r="AE35" s="894"/>
      <c r="AF35" s="894"/>
      <c r="AG35" s="894"/>
      <c r="AH35" s="894"/>
      <c r="AI35" s="894"/>
      <c r="AJ35" s="894"/>
      <c r="AK35" s="894">
        <v>5724</v>
      </c>
      <c r="AL35" s="894"/>
      <c r="AM35" s="894"/>
      <c r="AN35" s="894"/>
      <c r="AO35" s="894"/>
      <c r="AP35" s="894"/>
      <c r="AQ35" s="894"/>
      <c r="AR35" s="894"/>
      <c r="AS35" s="894">
        <v>5724</v>
      </c>
      <c r="AT35" s="894"/>
      <c r="AU35" s="894"/>
      <c r="AV35" s="894"/>
      <c r="AW35" s="894"/>
      <c r="AX35" s="894"/>
      <c r="AY35" s="894"/>
      <c r="AZ35" s="1005"/>
      <c r="BA35" s="91"/>
    </row>
    <row r="36" spans="1:62" s="53" customFormat="1" ht="30" customHeight="1" x14ac:dyDescent="0.25">
      <c r="A36" s="91"/>
      <c r="B36" s="865" t="s">
        <v>560</v>
      </c>
      <c r="C36" s="865"/>
      <c r="D36" s="865"/>
      <c r="E36" s="865"/>
      <c r="F36" s="865"/>
      <c r="G36" s="865"/>
      <c r="H36" s="865"/>
      <c r="I36" s="865"/>
      <c r="J36" s="865"/>
      <c r="K36" s="865"/>
      <c r="L36" s="865"/>
      <c r="M36" s="865"/>
      <c r="N36" s="865"/>
      <c r="O36" s="865"/>
      <c r="P36" s="865"/>
      <c r="Q36" s="865"/>
      <c r="R36" s="865"/>
      <c r="S36" s="865"/>
      <c r="T36" s="865"/>
      <c r="U36" s="865"/>
      <c r="V36" s="865"/>
      <c r="W36" s="865"/>
      <c r="X36" s="865"/>
      <c r="Y36" s="866"/>
      <c r="Z36" s="832" t="s">
        <v>139</v>
      </c>
      <c r="AA36" s="833"/>
      <c r="AB36" s="834"/>
      <c r="AC36" s="626"/>
      <c r="AD36" s="623"/>
      <c r="AE36" s="623"/>
      <c r="AF36" s="623"/>
      <c r="AG36" s="623"/>
      <c r="AH36" s="623"/>
      <c r="AI36" s="623"/>
      <c r="AJ36" s="624"/>
      <c r="AK36" s="626"/>
      <c r="AL36" s="623"/>
      <c r="AM36" s="623"/>
      <c r="AN36" s="623"/>
      <c r="AO36" s="623"/>
      <c r="AP36" s="623"/>
      <c r="AQ36" s="623"/>
      <c r="AR36" s="624"/>
      <c r="AS36" s="626"/>
      <c r="AT36" s="623"/>
      <c r="AU36" s="623"/>
      <c r="AV36" s="623"/>
      <c r="AW36" s="623"/>
      <c r="AX36" s="623"/>
      <c r="AY36" s="623"/>
      <c r="AZ36" s="635"/>
      <c r="BA36" s="91"/>
    </row>
    <row r="37" spans="1:62" s="61" customFormat="1" ht="18" customHeight="1" x14ac:dyDescent="0.25">
      <c r="A37" s="104"/>
      <c r="B37" s="865" t="s">
        <v>559</v>
      </c>
      <c r="C37" s="865"/>
      <c r="D37" s="865"/>
      <c r="E37" s="865"/>
      <c r="F37" s="865"/>
      <c r="G37" s="865"/>
      <c r="H37" s="865"/>
      <c r="I37" s="865"/>
      <c r="J37" s="865"/>
      <c r="K37" s="865"/>
      <c r="L37" s="865"/>
      <c r="M37" s="865"/>
      <c r="N37" s="865"/>
      <c r="O37" s="865"/>
      <c r="P37" s="865"/>
      <c r="Q37" s="865"/>
      <c r="R37" s="865"/>
      <c r="S37" s="865"/>
      <c r="T37" s="865"/>
      <c r="U37" s="865"/>
      <c r="V37" s="865"/>
      <c r="W37" s="865"/>
      <c r="X37" s="865"/>
      <c r="Y37" s="866"/>
      <c r="Z37" s="832" t="s">
        <v>153</v>
      </c>
      <c r="AA37" s="833"/>
      <c r="AB37" s="834"/>
      <c r="AC37" s="636"/>
      <c r="AD37" s="637"/>
      <c r="AE37" s="637"/>
      <c r="AF37" s="637"/>
      <c r="AG37" s="637"/>
      <c r="AH37" s="637"/>
      <c r="AI37" s="637"/>
      <c r="AJ37" s="638"/>
      <c r="AK37" s="636"/>
      <c r="AL37" s="637"/>
      <c r="AM37" s="637"/>
      <c r="AN37" s="637"/>
      <c r="AO37" s="637"/>
      <c r="AP37" s="637"/>
      <c r="AQ37" s="637"/>
      <c r="AR37" s="638"/>
      <c r="AS37" s="636"/>
      <c r="AT37" s="637"/>
      <c r="AU37" s="637"/>
      <c r="AV37" s="637"/>
      <c r="AW37" s="637"/>
      <c r="AX37" s="637"/>
      <c r="AY37" s="637"/>
      <c r="AZ37" s="642"/>
      <c r="BA37" s="104"/>
    </row>
    <row r="38" spans="1:62" s="61" customFormat="1" ht="18" customHeight="1" x14ac:dyDescent="0.25">
      <c r="A38" s="104"/>
      <c r="B38" s="1158" t="s">
        <v>151</v>
      </c>
      <c r="C38" s="1159"/>
      <c r="D38" s="1159"/>
      <c r="E38" s="1159"/>
      <c r="F38" s="1159"/>
      <c r="G38" s="1159"/>
      <c r="H38" s="1159"/>
      <c r="I38" s="1159"/>
      <c r="J38" s="1159"/>
      <c r="K38" s="1159"/>
      <c r="L38" s="1159"/>
      <c r="M38" s="1159"/>
      <c r="N38" s="1159"/>
      <c r="O38" s="1159"/>
      <c r="P38" s="1159"/>
      <c r="Q38" s="1159"/>
      <c r="R38" s="1159"/>
      <c r="S38" s="1159"/>
      <c r="T38" s="1159"/>
      <c r="U38" s="1159"/>
      <c r="V38" s="1159"/>
      <c r="W38" s="1159"/>
      <c r="X38" s="1159"/>
      <c r="Y38" s="1160"/>
      <c r="Z38" s="832" t="s">
        <v>194</v>
      </c>
      <c r="AA38" s="833"/>
      <c r="AB38" s="834"/>
      <c r="AC38" s="1563"/>
      <c r="AD38" s="1564"/>
      <c r="AE38" s="1564"/>
      <c r="AF38" s="1564"/>
      <c r="AG38" s="1564"/>
      <c r="AH38" s="1564"/>
      <c r="AI38" s="1564"/>
      <c r="AJ38" s="1565"/>
      <c r="AK38" s="1563"/>
      <c r="AL38" s="1564"/>
      <c r="AM38" s="1564"/>
      <c r="AN38" s="1564"/>
      <c r="AO38" s="1564"/>
      <c r="AP38" s="1564"/>
      <c r="AQ38" s="1564"/>
      <c r="AR38" s="1565"/>
      <c r="AS38" s="1563"/>
      <c r="AT38" s="1564"/>
      <c r="AU38" s="1564"/>
      <c r="AV38" s="1564"/>
      <c r="AW38" s="1564"/>
      <c r="AX38" s="1564"/>
      <c r="AY38" s="1564"/>
      <c r="AZ38" s="1566"/>
      <c r="BA38" s="104"/>
    </row>
    <row r="39" spans="1:62" s="53" customFormat="1" ht="18" customHeight="1" thickBot="1" x14ac:dyDescent="0.3">
      <c r="A39" s="91"/>
      <c r="B39" s="1453" t="s">
        <v>756</v>
      </c>
      <c r="C39" s="1454"/>
      <c r="D39" s="1454"/>
      <c r="E39" s="1454"/>
      <c r="F39" s="1454"/>
      <c r="G39" s="1454"/>
      <c r="H39" s="1454"/>
      <c r="I39" s="1454"/>
      <c r="J39" s="1454"/>
      <c r="K39" s="1454"/>
      <c r="L39" s="1454"/>
      <c r="M39" s="1454"/>
      <c r="N39" s="1454"/>
      <c r="O39" s="1454"/>
      <c r="P39" s="1454"/>
      <c r="Q39" s="1454"/>
      <c r="R39" s="1454"/>
      <c r="S39" s="1454"/>
      <c r="T39" s="1454"/>
      <c r="U39" s="1454"/>
      <c r="V39" s="1454"/>
      <c r="W39" s="1454"/>
      <c r="X39" s="1454"/>
      <c r="Y39" s="1455"/>
      <c r="Z39" s="858" t="s">
        <v>142</v>
      </c>
      <c r="AA39" s="859"/>
      <c r="AB39" s="860"/>
      <c r="AC39" s="1002">
        <f>AC35</f>
        <v>5724</v>
      </c>
      <c r="AD39" s="1002"/>
      <c r="AE39" s="1002"/>
      <c r="AF39" s="1002"/>
      <c r="AG39" s="1002"/>
      <c r="AH39" s="1002"/>
      <c r="AI39" s="1002"/>
      <c r="AJ39" s="1002"/>
      <c r="AK39" s="1002">
        <v>5724</v>
      </c>
      <c r="AL39" s="1002"/>
      <c r="AM39" s="1002"/>
      <c r="AN39" s="1002"/>
      <c r="AO39" s="1002"/>
      <c r="AP39" s="1002"/>
      <c r="AQ39" s="1002"/>
      <c r="AR39" s="1002"/>
      <c r="AS39" s="1002">
        <v>5724</v>
      </c>
      <c r="AT39" s="1002"/>
      <c r="AU39" s="1002"/>
      <c r="AV39" s="1002"/>
      <c r="AW39" s="1002"/>
      <c r="AX39" s="1002"/>
      <c r="AY39" s="1002"/>
      <c r="AZ39" s="1003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67" t="s">
        <v>346</v>
      </c>
      <c r="C41" s="1567"/>
      <c r="D41" s="1567"/>
      <c r="E41" s="1567"/>
      <c r="F41" s="1567"/>
      <c r="G41" s="1567"/>
      <c r="H41" s="1567"/>
      <c r="I41" s="1567"/>
      <c r="J41" s="1567"/>
      <c r="K41" s="1567"/>
      <c r="L41" s="1567"/>
      <c r="M41" s="1567"/>
      <c r="N41" s="1567"/>
      <c r="O41" s="1567"/>
      <c r="P41" s="1567"/>
      <c r="Q41" s="1567"/>
      <c r="R41" s="1567"/>
      <c r="S41" s="1567"/>
      <c r="T41" s="1567"/>
      <c r="U41" s="1567"/>
      <c r="V41" s="1567"/>
      <c r="W41" s="1567"/>
      <c r="X41" s="1567"/>
      <c r="Y41" s="1567"/>
      <c r="Z41" s="1567"/>
      <c r="AA41" s="1567"/>
      <c r="AB41" s="1567"/>
      <c r="AC41" s="1567"/>
      <c r="AD41" s="1567"/>
      <c r="AE41" s="1567"/>
      <c r="AF41" s="1567"/>
      <c r="AG41" s="1567"/>
      <c r="AH41" s="1567"/>
      <c r="AI41" s="1567"/>
      <c r="AJ41" s="1567"/>
      <c r="AK41" s="1567"/>
      <c r="AL41" s="1567"/>
      <c r="AM41" s="1567"/>
      <c r="AN41" s="1567"/>
      <c r="AO41" s="1567"/>
      <c r="AP41" s="1567"/>
      <c r="AQ41" s="1567"/>
      <c r="AR41" s="1567"/>
      <c r="AS41" s="1567"/>
      <c r="AT41" s="1567"/>
      <c r="AU41" s="1567"/>
      <c r="AV41" s="1567"/>
      <c r="AW41" s="1567"/>
      <c r="AX41" s="1567"/>
      <c r="AY41" s="1567"/>
      <c r="AZ41" s="1567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58" t="s">
        <v>274</v>
      </c>
      <c r="C42" s="1058"/>
      <c r="D42" s="1058"/>
      <c r="E42" s="1058"/>
      <c r="F42" s="1058"/>
      <c r="G42" s="1058"/>
      <c r="H42" s="1058"/>
      <c r="I42" s="1058"/>
      <c r="J42" s="1058"/>
      <c r="K42" s="1058"/>
      <c r="L42" s="1058"/>
      <c r="M42" s="1058"/>
      <c r="N42" s="1058"/>
      <c r="O42" s="1058"/>
      <c r="P42" s="1058"/>
      <c r="Q42" s="1058"/>
      <c r="R42" s="1058"/>
      <c r="S42" s="1058"/>
      <c r="T42" s="1058"/>
      <c r="U42" s="1058"/>
      <c r="V42" s="1058"/>
      <c r="W42" s="1058"/>
      <c r="X42" s="1058"/>
      <c r="Y42" s="1058"/>
      <c r="Z42" s="1058"/>
      <c r="AA42" s="1058"/>
      <c r="AB42" s="1058"/>
      <c r="AC42" s="1058"/>
      <c r="AD42" s="1058"/>
      <c r="AE42" s="1058"/>
      <c r="AF42" s="1058"/>
      <c r="AG42" s="1058"/>
      <c r="AH42" s="1058"/>
      <c r="AI42" s="1058"/>
      <c r="AJ42" s="1058"/>
      <c r="AK42" s="1058"/>
      <c r="AL42" s="1058"/>
      <c r="AM42" s="1058"/>
      <c r="AN42" s="1058"/>
      <c r="AO42" s="1058"/>
      <c r="AP42" s="1058"/>
      <c r="AQ42" s="1058"/>
      <c r="AR42" s="1058"/>
      <c r="AS42" s="1058"/>
      <c r="AT42" s="1058"/>
      <c r="AU42" s="1058"/>
      <c r="AV42" s="1058"/>
      <c r="AW42" s="1058"/>
      <c r="AX42" s="1058"/>
      <c r="AY42" s="1058"/>
      <c r="AZ42" s="1058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8"/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8"/>
      <c r="Y43" s="628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78" t="s">
        <v>732</v>
      </c>
      <c r="C44" s="878"/>
      <c r="D44" s="878"/>
      <c r="E44" s="878"/>
      <c r="F44" s="879"/>
      <c r="G44" s="894" t="s">
        <v>78</v>
      </c>
      <c r="H44" s="894"/>
      <c r="I44" s="894"/>
      <c r="J44" s="894" t="s">
        <v>727</v>
      </c>
      <c r="K44" s="894"/>
      <c r="L44" s="894"/>
      <c r="M44" s="894"/>
      <c r="N44" s="897" t="s">
        <v>513</v>
      </c>
      <c r="O44" s="879"/>
      <c r="P44" s="894" t="s">
        <v>106</v>
      </c>
      <c r="Q44" s="894"/>
      <c r="R44" s="894"/>
      <c r="S44" s="894"/>
      <c r="T44" s="894" t="s">
        <v>79</v>
      </c>
      <c r="U44" s="894"/>
      <c r="V44" s="894"/>
      <c r="W44" s="894"/>
      <c r="X44" s="894" t="s">
        <v>107</v>
      </c>
      <c r="Y44" s="894"/>
      <c r="Z44" s="894"/>
      <c r="AA44" s="894" t="s">
        <v>733</v>
      </c>
      <c r="AB44" s="894"/>
      <c r="AC44" s="894"/>
      <c r="AD44" s="873" t="s">
        <v>652</v>
      </c>
      <c r="AE44" s="874"/>
      <c r="AF44" s="874"/>
      <c r="AG44" s="874"/>
      <c r="AH44" s="874"/>
      <c r="AI44" s="875"/>
      <c r="AJ44" s="873" t="s">
        <v>80</v>
      </c>
      <c r="AK44" s="874"/>
      <c r="AL44" s="874"/>
      <c r="AM44" s="874"/>
      <c r="AN44" s="874"/>
      <c r="AO44" s="875"/>
      <c r="AP44" s="894" t="s">
        <v>871</v>
      </c>
      <c r="AQ44" s="894"/>
      <c r="AR44" s="894"/>
      <c r="AS44" s="894"/>
      <c r="AT44" s="894"/>
      <c r="AU44" s="894"/>
      <c r="AV44" s="894"/>
      <c r="AW44" s="894"/>
      <c r="AX44" s="878" t="s">
        <v>224</v>
      </c>
      <c r="AY44" s="878"/>
      <c r="AZ44" s="878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82"/>
      <c r="C45" s="882"/>
      <c r="D45" s="882"/>
      <c r="E45" s="882"/>
      <c r="F45" s="883"/>
      <c r="G45" s="894"/>
      <c r="H45" s="894"/>
      <c r="I45" s="894"/>
      <c r="J45" s="894"/>
      <c r="K45" s="894"/>
      <c r="L45" s="894"/>
      <c r="M45" s="894"/>
      <c r="N45" s="899"/>
      <c r="O45" s="883"/>
      <c r="P45" s="873" t="s">
        <v>563</v>
      </c>
      <c r="Q45" s="875"/>
      <c r="R45" s="873" t="s">
        <v>564</v>
      </c>
      <c r="S45" s="875"/>
      <c r="T45" s="894"/>
      <c r="U45" s="894"/>
      <c r="V45" s="894"/>
      <c r="W45" s="894"/>
      <c r="X45" s="894"/>
      <c r="Y45" s="894"/>
      <c r="Z45" s="894"/>
      <c r="AA45" s="894"/>
      <c r="AB45" s="894"/>
      <c r="AC45" s="894"/>
      <c r="AD45" s="1103" t="s">
        <v>81</v>
      </c>
      <c r="AE45" s="1104"/>
      <c r="AF45" s="1105"/>
      <c r="AG45" s="1103" t="s">
        <v>109</v>
      </c>
      <c r="AH45" s="1104"/>
      <c r="AI45" s="1105"/>
      <c r="AJ45" s="1103" t="s">
        <v>82</v>
      </c>
      <c r="AK45" s="1104"/>
      <c r="AL45" s="1105"/>
      <c r="AM45" s="1103" t="s">
        <v>83</v>
      </c>
      <c r="AN45" s="1104"/>
      <c r="AO45" s="1105"/>
      <c r="AP45" s="1558" t="s">
        <v>654</v>
      </c>
      <c r="AQ45" s="1558"/>
      <c r="AR45" s="1558" t="s">
        <v>865</v>
      </c>
      <c r="AS45" s="1558"/>
      <c r="AT45" s="1558"/>
      <c r="AU45" s="1558" t="s">
        <v>653</v>
      </c>
      <c r="AV45" s="1558"/>
      <c r="AW45" s="1558"/>
      <c r="AX45" s="882"/>
      <c r="AY45" s="882"/>
      <c r="AZ45" s="882"/>
      <c r="BA45" s="110"/>
      <c r="BB45" s="62"/>
      <c r="BC45" s="62"/>
      <c r="BD45" s="56"/>
      <c r="BE45" s="56"/>
      <c r="BF45" s="56"/>
      <c r="BG45" s="55"/>
      <c r="BH45" s="55"/>
    </row>
    <row r="46" spans="1:62" s="538" customFormat="1" ht="15.75" hidden="1" customHeight="1" thickBot="1" x14ac:dyDescent="0.25">
      <c r="A46" s="536"/>
      <c r="B46" s="963">
        <v>1</v>
      </c>
      <c r="C46" s="1421"/>
      <c r="D46" s="1421"/>
      <c r="E46" s="1421"/>
      <c r="F46" s="1421"/>
      <c r="G46" s="1421">
        <v>2</v>
      </c>
      <c r="H46" s="1421"/>
      <c r="I46" s="1421"/>
      <c r="J46" s="1421">
        <v>3</v>
      </c>
      <c r="K46" s="1421"/>
      <c r="L46" s="1421"/>
      <c r="M46" s="1421"/>
      <c r="N46" s="1512">
        <v>4</v>
      </c>
      <c r="O46" s="1514"/>
      <c r="P46" s="1512">
        <v>5</v>
      </c>
      <c r="Q46" s="1514"/>
      <c r="R46" s="1512">
        <v>6</v>
      </c>
      <c r="S46" s="1514"/>
      <c r="T46" s="1512">
        <v>7</v>
      </c>
      <c r="U46" s="1513"/>
      <c r="V46" s="1513"/>
      <c r="W46" s="1514"/>
      <c r="X46" s="1512">
        <v>8</v>
      </c>
      <c r="Y46" s="1513"/>
      <c r="Z46" s="1514"/>
      <c r="AA46" s="1512">
        <v>9</v>
      </c>
      <c r="AB46" s="1513"/>
      <c r="AC46" s="1514"/>
      <c r="AD46" s="1421">
        <v>10</v>
      </c>
      <c r="AE46" s="1421"/>
      <c r="AF46" s="1421"/>
      <c r="AG46" s="1421">
        <v>11</v>
      </c>
      <c r="AH46" s="1421"/>
      <c r="AI46" s="1421"/>
      <c r="AJ46" s="1421">
        <v>12</v>
      </c>
      <c r="AK46" s="1421"/>
      <c r="AL46" s="1421"/>
      <c r="AM46" s="1421">
        <v>13</v>
      </c>
      <c r="AN46" s="1421"/>
      <c r="AO46" s="1421"/>
      <c r="AP46" s="1421">
        <v>14</v>
      </c>
      <c r="AQ46" s="1421"/>
      <c r="AR46" s="1421">
        <v>15</v>
      </c>
      <c r="AS46" s="1421"/>
      <c r="AT46" s="1421"/>
      <c r="AU46" s="1421">
        <v>16</v>
      </c>
      <c r="AV46" s="1421"/>
      <c r="AW46" s="1421"/>
      <c r="AX46" s="1421">
        <v>17</v>
      </c>
      <c r="AY46" s="1421"/>
      <c r="AZ46" s="962"/>
      <c r="BA46" s="352"/>
      <c r="BB46" s="392"/>
      <c r="BC46" s="392"/>
      <c r="BD46" s="392"/>
      <c r="BE46" s="392"/>
      <c r="BF46" s="392"/>
      <c r="BG46" s="537"/>
      <c r="BH46" s="537"/>
    </row>
    <row r="47" spans="1:62" s="53" customFormat="1" ht="18" hidden="1" customHeight="1" x14ac:dyDescent="0.25">
      <c r="A47" s="92"/>
      <c r="B47" s="1542"/>
      <c r="C47" s="1044"/>
      <c r="D47" s="1044"/>
      <c r="E47" s="1044"/>
      <c r="F47" s="1096"/>
      <c r="G47" s="1044"/>
      <c r="H47" s="1044"/>
      <c r="I47" s="1044"/>
      <c r="J47" s="1044"/>
      <c r="K47" s="1044"/>
      <c r="L47" s="1044"/>
      <c r="M47" s="1044"/>
      <c r="N47" s="1517" t="s">
        <v>21</v>
      </c>
      <c r="O47" s="1518"/>
      <c r="P47" s="1096"/>
      <c r="Q47" s="1098"/>
      <c r="R47" s="1096"/>
      <c r="S47" s="1098"/>
      <c r="T47" s="1096"/>
      <c r="U47" s="1097"/>
      <c r="V47" s="1097"/>
      <c r="W47" s="1098"/>
      <c r="X47" s="1096"/>
      <c r="Y47" s="1097"/>
      <c r="Z47" s="1098"/>
      <c r="AA47" s="1096"/>
      <c r="AB47" s="1097"/>
      <c r="AC47" s="1098"/>
      <c r="AD47" s="1044"/>
      <c r="AE47" s="1044"/>
      <c r="AF47" s="1044"/>
      <c r="AG47" s="1044"/>
      <c r="AH47" s="1044"/>
      <c r="AI47" s="1044"/>
      <c r="AJ47" s="1044"/>
      <c r="AK47" s="1044"/>
      <c r="AL47" s="1044"/>
      <c r="AM47" s="1044"/>
      <c r="AN47" s="1044"/>
      <c r="AO47" s="1044"/>
      <c r="AP47" s="1044"/>
      <c r="AQ47" s="1044"/>
      <c r="AR47" s="1044"/>
      <c r="AS47" s="1044"/>
      <c r="AT47" s="1044"/>
      <c r="AU47" s="1044"/>
      <c r="AV47" s="1044"/>
      <c r="AW47" s="1044"/>
      <c r="AX47" s="1044"/>
      <c r="AY47" s="1044"/>
      <c r="AZ47" s="1557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44"/>
      <c r="C48" s="1006"/>
      <c r="D48" s="1006"/>
      <c r="E48" s="1006"/>
      <c r="F48" s="1095"/>
      <c r="G48" s="1006"/>
      <c r="H48" s="1006"/>
      <c r="I48" s="1006"/>
      <c r="J48" s="1006"/>
      <c r="K48" s="1006"/>
      <c r="L48" s="1006"/>
      <c r="M48" s="1006"/>
      <c r="N48" s="1524" t="s">
        <v>22</v>
      </c>
      <c r="O48" s="1525"/>
      <c r="P48" s="1095"/>
      <c r="Q48" s="906"/>
      <c r="R48" s="1095"/>
      <c r="S48" s="906"/>
      <c r="T48" s="1095"/>
      <c r="U48" s="905"/>
      <c r="V48" s="905"/>
      <c r="W48" s="906"/>
      <c r="X48" s="1095"/>
      <c r="Y48" s="905"/>
      <c r="Z48" s="906"/>
      <c r="AA48" s="1095"/>
      <c r="AB48" s="905"/>
      <c r="AC48" s="906"/>
      <c r="AD48" s="1006"/>
      <c r="AE48" s="1006"/>
      <c r="AF48" s="1006"/>
      <c r="AG48" s="1006"/>
      <c r="AH48" s="1006"/>
      <c r="AI48" s="1006"/>
      <c r="AJ48" s="1006"/>
      <c r="AK48" s="1006"/>
      <c r="AL48" s="1006"/>
      <c r="AM48" s="1006"/>
      <c r="AN48" s="1006"/>
      <c r="AO48" s="1006"/>
      <c r="AP48" s="1006"/>
      <c r="AQ48" s="1006"/>
      <c r="AR48" s="1006"/>
      <c r="AS48" s="1006"/>
      <c r="AT48" s="1006"/>
      <c r="AU48" s="1006"/>
      <c r="AV48" s="1006"/>
      <c r="AW48" s="1006"/>
      <c r="AX48" s="1006"/>
      <c r="AY48" s="1006"/>
      <c r="AZ48" s="1561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43"/>
      <c r="C49" s="1112"/>
      <c r="D49" s="1112"/>
      <c r="E49" s="1112"/>
      <c r="F49" s="1113"/>
      <c r="G49" s="1006"/>
      <c r="H49" s="1006"/>
      <c r="I49" s="1006"/>
      <c r="J49" s="1006"/>
      <c r="K49" s="1006"/>
      <c r="L49" s="1006"/>
      <c r="M49" s="1006"/>
      <c r="N49" s="1095"/>
      <c r="O49" s="906"/>
      <c r="P49" s="1095"/>
      <c r="Q49" s="906"/>
      <c r="R49" s="1095"/>
      <c r="S49" s="906"/>
      <c r="T49" s="1095"/>
      <c r="U49" s="905"/>
      <c r="V49" s="905"/>
      <c r="W49" s="906"/>
      <c r="X49" s="1095"/>
      <c r="Y49" s="905"/>
      <c r="Z49" s="906"/>
      <c r="AA49" s="1095"/>
      <c r="AB49" s="905"/>
      <c r="AC49" s="906"/>
      <c r="AD49" s="1006"/>
      <c r="AE49" s="1006"/>
      <c r="AF49" s="1006"/>
      <c r="AG49" s="1006"/>
      <c r="AH49" s="1006"/>
      <c r="AI49" s="1006"/>
      <c r="AJ49" s="1006"/>
      <c r="AK49" s="1006"/>
      <c r="AL49" s="1006"/>
      <c r="AM49" s="1006"/>
      <c r="AN49" s="1006"/>
      <c r="AO49" s="1006"/>
      <c r="AP49" s="1006"/>
      <c r="AQ49" s="1006"/>
      <c r="AR49" s="1006"/>
      <c r="AS49" s="1006"/>
      <c r="AT49" s="1006"/>
      <c r="AU49" s="1006"/>
      <c r="AV49" s="1006"/>
      <c r="AW49" s="1006"/>
      <c r="AX49" s="1006"/>
      <c r="AY49" s="1006"/>
      <c r="AZ49" s="1561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59" t="s">
        <v>756</v>
      </c>
      <c r="C50" s="1559"/>
      <c r="D50" s="1559"/>
      <c r="E50" s="1559"/>
      <c r="F50" s="1559"/>
      <c r="G50" s="1562" t="s">
        <v>24</v>
      </c>
      <c r="H50" s="1056"/>
      <c r="I50" s="1056"/>
      <c r="J50" s="1056" t="s">
        <v>24</v>
      </c>
      <c r="K50" s="1056"/>
      <c r="L50" s="1056"/>
      <c r="M50" s="1056"/>
      <c r="N50" s="1176" t="s">
        <v>24</v>
      </c>
      <c r="O50" s="904"/>
      <c r="P50" s="1176"/>
      <c r="Q50" s="904"/>
      <c r="R50" s="1176" t="s">
        <v>24</v>
      </c>
      <c r="S50" s="904"/>
      <c r="T50" s="1176" t="s">
        <v>24</v>
      </c>
      <c r="U50" s="1031"/>
      <c r="V50" s="1031"/>
      <c r="W50" s="904"/>
      <c r="X50" s="1176" t="s">
        <v>24</v>
      </c>
      <c r="Y50" s="1031"/>
      <c r="Z50" s="904"/>
      <c r="AA50" s="1176"/>
      <c r="AB50" s="1031"/>
      <c r="AC50" s="904"/>
      <c r="AD50" s="1112"/>
      <c r="AE50" s="1112"/>
      <c r="AF50" s="1112"/>
      <c r="AG50" s="1112"/>
      <c r="AH50" s="1112"/>
      <c r="AI50" s="1112"/>
      <c r="AJ50" s="1056" t="s">
        <v>24</v>
      </c>
      <c r="AK50" s="1056"/>
      <c r="AL50" s="1056"/>
      <c r="AM50" s="1056" t="s">
        <v>24</v>
      </c>
      <c r="AN50" s="1056"/>
      <c r="AO50" s="1056"/>
      <c r="AP50" s="1056" t="s">
        <v>24</v>
      </c>
      <c r="AQ50" s="1056"/>
      <c r="AR50" s="1056" t="s">
        <v>24</v>
      </c>
      <c r="AS50" s="1056"/>
      <c r="AT50" s="1056"/>
      <c r="AU50" s="1056" t="s">
        <v>24</v>
      </c>
      <c r="AV50" s="1056"/>
      <c r="AW50" s="1056"/>
      <c r="AX50" s="1112"/>
      <c r="AY50" s="1112"/>
      <c r="AZ50" s="1560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58" t="s">
        <v>171</v>
      </c>
      <c r="C52" s="1058"/>
      <c r="D52" s="1058"/>
      <c r="E52" s="1058"/>
      <c r="F52" s="1058"/>
      <c r="G52" s="1058"/>
      <c r="H52" s="1058"/>
      <c r="I52" s="1058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8"/>
      <c r="AA52" s="1058"/>
      <c r="AB52" s="1058"/>
      <c r="AC52" s="1058"/>
      <c r="AD52" s="1058"/>
      <c r="AE52" s="1058"/>
      <c r="AF52" s="1058"/>
      <c r="AG52" s="1058"/>
      <c r="AH52" s="1058"/>
      <c r="AI52" s="1058"/>
      <c r="AJ52" s="1058"/>
      <c r="AK52" s="1058"/>
      <c r="AL52" s="1058"/>
      <c r="AM52" s="1058"/>
      <c r="AN52" s="1058"/>
      <c r="AO52" s="1058"/>
      <c r="AP52" s="1058"/>
      <c r="AQ52" s="1058"/>
      <c r="AR52" s="1058"/>
      <c r="AS52" s="1058"/>
      <c r="AT52" s="1058"/>
      <c r="AU52" s="1058"/>
      <c r="AV52" s="1058"/>
      <c r="AW52" s="1058"/>
      <c r="AX52" s="1058"/>
      <c r="AY52" s="1058"/>
      <c r="AZ52" s="1058"/>
      <c r="BA52" s="1058"/>
      <c r="BB52" s="1058"/>
      <c r="BC52" s="1058"/>
      <c r="BD52" s="1058"/>
      <c r="BE52" s="1058"/>
      <c r="BF52" s="1058"/>
    </row>
    <row r="53" spans="1:62" s="53" customFormat="1" ht="8.1" hidden="1" customHeight="1" x14ac:dyDescent="0.25">
      <c r="A53" s="119"/>
      <c r="B53" s="628"/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628"/>
      <c r="AV53" s="628"/>
      <c r="AW53" s="628"/>
      <c r="AX53" s="628"/>
      <c r="AY53" s="628"/>
      <c r="AZ53" s="628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78" t="s">
        <v>732</v>
      </c>
      <c r="C54" s="878"/>
      <c r="D54" s="878"/>
      <c r="E54" s="878"/>
      <c r="F54" s="879"/>
      <c r="G54" s="894" t="s">
        <v>78</v>
      </c>
      <c r="H54" s="894"/>
      <c r="I54" s="894"/>
      <c r="J54" s="894" t="s">
        <v>727</v>
      </c>
      <c r="K54" s="894"/>
      <c r="L54" s="894"/>
      <c r="M54" s="894"/>
      <c r="N54" s="897" t="s">
        <v>513</v>
      </c>
      <c r="O54" s="879"/>
      <c r="P54" s="894" t="s">
        <v>106</v>
      </c>
      <c r="Q54" s="894"/>
      <c r="R54" s="894"/>
      <c r="S54" s="894"/>
      <c r="T54" s="894" t="s">
        <v>79</v>
      </c>
      <c r="U54" s="894"/>
      <c r="V54" s="894"/>
      <c r="W54" s="894"/>
      <c r="X54" s="894" t="s">
        <v>107</v>
      </c>
      <c r="Y54" s="894"/>
      <c r="Z54" s="894"/>
      <c r="AA54" s="894" t="s">
        <v>108</v>
      </c>
      <c r="AB54" s="894"/>
      <c r="AC54" s="894"/>
      <c r="AD54" s="873" t="s">
        <v>652</v>
      </c>
      <c r="AE54" s="874"/>
      <c r="AF54" s="874"/>
      <c r="AG54" s="874"/>
      <c r="AH54" s="874"/>
      <c r="AI54" s="875"/>
      <c r="AJ54" s="873" t="s">
        <v>80</v>
      </c>
      <c r="AK54" s="874"/>
      <c r="AL54" s="874"/>
      <c r="AM54" s="874"/>
      <c r="AN54" s="874"/>
      <c r="AO54" s="875"/>
      <c r="AP54" s="894" t="s">
        <v>872</v>
      </c>
      <c r="AQ54" s="894"/>
      <c r="AR54" s="894"/>
      <c r="AS54" s="894"/>
      <c r="AT54" s="894"/>
      <c r="AU54" s="894"/>
      <c r="AV54" s="894"/>
      <c r="AW54" s="894"/>
      <c r="AX54" s="878" t="s">
        <v>224</v>
      </c>
      <c r="AY54" s="878"/>
      <c r="AZ54" s="878"/>
      <c r="BA54" s="248"/>
      <c r="BB54" s="615"/>
      <c r="BC54" s="615"/>
      <c r="BD54" s="615"/>
      <c r="BE54" s="615"/>
      <c r="BF54" s="615"/>
      <c r="BG54" s="55"/>
      <c r="BH54" s="55"/>
    </row>
    <row r="55" spans="1:62" s="53" customFormat="1" ht="234" hidden="1" customHeight="1" x14ac:dyDescent="0.25">
      <c r="A55" s="119"/>
      <c r="B55" s="882"/>
      <c r="C55" s="882"/>
      <c r="D55" s="882"/>
      <c r="E55" s="882"/>
      <c r="F55" s="883"/>
      <c r="G55" s="894"/>
      <c r="H55" s="894"/>
      <c r="I55" s="894"/>
      <c r="J55" s="894"/>
      <c r="K55" s="894"/>
      <c r="L55" s="894"/>
      <c r="M55" s="894"/>
      <c r="N55" s="899"/>
      <c r="O55" s="883"/>
      <c r="P55" s="873" t="s">
        <v>563</v>
      </c>
      <c r="Q55" s="875"/>
      <c r="R55" s="873" t="s">
        <v>564</v>
      </c>
      <c r="S55" s="875"/>
      <c r="T55" s="894"/>
      <c r="U55" s="894"/>
      <c r="V55" s="894"/>
      <c r="W55" s="894"/>
      <c r="X55" s="894"/>
      <c r="Y55" s="894"/>
      <c r="Z55" s="894"/>
      <c r="AA55" s="894"/>
      <c r="AB55" s="894"/>
      <c r="AC55" s="894"/>
      <c r="AD55" s="1103" t="s">
        <v>81</v>
      </c>
      <c r="AE55" s="1104"/>
      <c r="AF55" s="1105"/>
      <c r="AG55" s="1103" t="s">
        <v>109</v>
      </c>
      <c r="AH55" s="1104"/>
      <c r="AI55" s="1105"/>
      <c r="AJ55" s="1103" t="s">
        <v>82</v>
      </c>
      <c r="AK55" s="1104"/>
      <c r="AL55" s="1105"/>
      <c r="AM55" s="1103" t="s">
        <v>83</v>
      </c>
      <c r="AN55" s="1104"/>
      <c r="AO55" s="1105"/>
      <c r="AP55" s="1558" t="s">
        <v>668</v>
      </c>
      <c r="AQ55" s="1558"/>
      <c r="AR55" s="1558" t="s">
        <v>865</v>
      </c>
      <c r="AS55" s="1558"/>
      <c r="AT55" s="1558"/>
      <c r="AU55" s="1558" t="s">
        <v>653</v>
      </c>
      <c r="AV55" s="1558"/>
      <c r="AW55" s="1558"/>
      <c r="AX55" s="882"/>
      <c r="AY55" s="882"/>
      <c r="AZ55" s="882"/>
      <c r="BA55" s="332"/>
      <c r="BB55" s="644"/>
      <c r="BC55" s="644"/>
      <c r="BD55" s="615"/>
      <c r="BE55" s="615"/>
      <c r="BF55" s="615"/>
      <c r="BG55" s="55"/>
      <c r="BH55" s="55"/>
    </row>
    <row r="56" spans="1:62" s="70" customFormat="1" ht="13.5" hidden="1" thickBot="1" x14ac:dyDescent="0.25">
      <c r="A56" s="119"/>
      <c r="B56" s="963">
        <v>1</v>
      </c>
      <c r="C56" s="1421"/>
      <c r="D56" s="1421"/>
      <c r="E56" s="1421"/>
      <c r="F56" s="1421"/>
      <c r="G56" s="1421">
        <v>2</v>
      </c>
      <c r="H56" s="1421"/>
      <c r="I56" s="1421"/>
      <c r="J56" s="1421">
        <v>3</v>
      </c>
      <c r="K56" s="1421"/>
      <c r="L56" s="1421"/>
      <c r="M56" s="1421"/>
      <c r="N56" s="1512">
        <v>4</v>
      </c>
      <c r="O56" s="1514"/>
      <c r="P56" s="1512">
        <v>5</v>
      </c>
      <c r="Q56" s="1514"/>
      <c r="R56" s="1512">
        <v>6</v>
      </c>
      <c r="S56" s="1514"/>
      <c r="T56" s="1512">
        <v>7</v>
      </c>
      <c r="U56" s="1513"/>
      <c r="V56" s="1513"/>
      <c r="W56" s="1514"/>
      <c r="X56" s="1512">
        <v>8</v>
      </c>
      <c r="Y56" s="1513"/>
      <c r="Z56" s="1514"/>
      <c r="AA56" s="1512">
        <v>9</v>
      </c>
      <c r="AB56" s="1513"/>
      <c r="AC56" s="1514"/>
      <c r="AD56" s="1421">
        <v>10</v>
      </c>
      <c r="AE56" s="1421"/>
      <c r="AF56" s="1421"/>
      <c r="AG56" s="1421">
        <v>11</v>
      </c>
      <c r="AH56" s="1421"/>
      <c r="AI56" s="1421"/>
      <c r="AJ56" s="1421">
        <v>12</v>
      </c>
      <c r="AK56" s="1421"/>
      <c r="AL56" s="1421"/>
      <c r="AM56" s="1421">
        <v>13</v>
      </c>
      <c r="AN56" s="1421"/>
      <c r="AO56" s="1421"/>
      <c r="AP56" s="1421">
        <v>14</v>
      </c>
      <c r="AQ56" s="1421"/>
      <c r="AR56" s="1421">
        <v>15</v>
      </c>
      <c r="AS56" s="1421"/>
      <c r="AT56" s="1421"/>
      <c r="AU56" s="1421">
        <v>16</v>
      </c>
      <c r="AV56" s="1421"/>
      <c r="AW56" s="1421"/>
      <c r="AX56" s="1421">
        <v>17</v>
      </c>
      <c r="AY56" s="1421"/>
      <c r="AZ56" s="962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42"/>
      <c r="C57" s="1044"/>
      <c r="D57" s="1044"/>
      <c r="E57" s="1044"/>
      <c r="F57" s="1096"/>
      <c r="G57" s="1044"/>
      <c r="H57" s="1044"/>
      <c r="I57" s="1044"/>
      <c r="J57" s="1044"/>
      <c r="K57" s="1044"/>
      <c r="L57" s="1044"/>
      <c r="M57" s="1044"/>
      <c r="N57" s="1517" t="s">
        <v>21</v>
      </c>
      <c r="O57" s="1518"/>
      <c r="P57" s="1096"/>
      <c r="Q57" s="1098"/>
      <c r="R57" s="1096"/>
      <c r="S57" s="1098"/>
      <c r="T57" s="1096"/>
      <c r="U57" s="1097"/>
      <c r="V57" s="1097"/>
      <c r="W57" s="1098"/>
      <c r="X57" s="1096"/>
      <c r="Y57" s="1097"/>
      <c r="Z57" s="1098"/>
      <c r="AA57" s="1096"/>
      <c r="AB57" s="1097"/>
      <c r="AC57" s="1098"/>
      <c r="AD57" s="1044"/>
      <c r="AE57" s="1044"/>
      <c r="AF57" s="1044"/>
      <c r="AG57" s="1044"/>
      <c r="AH57" s="1044"/>
      <c r="AI57" s="1044"/>
      <c r="AJ57" s="1044"/>
      <c r="AK57" s="1044"/>
      <c r="AL57" s="1044"/>
      <c r="AM57" s="1044"/>
      <c r="AN57" s="1044"/>
      <c r="AO57" s="1044"/>
      <c r="AP57" s="1044"/>
      <c r="AQ57" s="1044"/>
      <c r="AR57" s="1044"/>
      <c r="AS57" s="1044"/>
      <c r="AT57" s="1044"/>
      <c r="AU57" s="1044"/>
      <c r="AV57" s="1044"/>
      <c r="AW57" s="1044"/>
      <c r="AX57" s="1044"/>
      <c r="AY57" s="1044"/>
      <c r="AZ57" s="1557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44"/>
      <c r="C58" s="1006"/>
      <c r="D58" s="1006"/>
      <c r="E58" s="1006"/>
      <c r="F58" s="1095"/>
      <c r="G58" s="1006"/>
      <c r="H58" s="1006"/>
      <c r="I58" s="1006"/>
      <c r="J58" s="1006"/>
      <c r="K58" s="1006"/>
      <c r="L58" s="1006"/>
      <c r="M58" s="1006"/>
      <c r="N58" s="1524" t="s">
        <v>22</v>
      </c>
      <c r="O58" s="1525"/>
      <c r="P58" s="1095"/>
      <c r="Q58" s="906"/>
      <c r="R58" s="1095"/>
      <c r="S58" s="906"/>
      <c r="T58" s="1095"/>
      <c r="U58" s="905"/>
      <c r="V58" s="905"/>
      <c r="W58" s="906"/>
      <c r="X58" s="1095"/>
      <c r="Y58" s="905"/>
      <c r="Z58" s="906"/>
      <c r="AA58" s="1095"/>
      <c r="AB58" s="905"/>
      <c r="AC58" s="906"/>
      <c r="AD58" s="1006"/>
      <c r="AE58" s="1006"/>
      <c r="AF58" s="1006"/>
      <c r="AG58" s="1006"/>
      <c r="AH58" s="1006"/>
      <c r="AI58" s="1006"/>
      <c r="AJ58" s="1006"/>
      <c r="AK58" s="1006"/>
      <c r="AL58" s="1006"/>
      <c r="AM58" s="1006"/>
      <c r="AN58" s="1006"/>
      <c r="AO58" s="1006"/>
      <c r="AP58" s="1006"/>
      <c r="AQ58" s="1006"/>
      <c r="AR58" s="1006"/>
      <c r="AS58" s="1006"/>
      <c r="AT58" s="1006"/>
      <c r="AU58" s="1006"/>
      <c r="AV58" s="1006"/>
      <c r="AW58" s="1006"/>
      <c r="AX58" s="1006"/>
      <c r="AY58" s="1006"/>
      <c r="AZ58" s="1561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43"/>
      <c r="C59" s="1112"/>
      <c r="D59" s="1112"/>
      <c r="E59" s="1112"/>
      <c r="F59" s="1113"/>
      <c r="G59" s="1006"/>
      <c r="H59" s="1006"/>
      <c r="I59" s="1006"/>
      <c r="J59" s="1006"/>
      <c r="K59" s="1006"/>
      <c r="L59" s="1006"/>
      <c r="M59" s="1006"/>
      <c r="N59" s="1095"/>
      <c r="O59" s="906"/>
      <c r="P59" s="1095"/>
      <c r="Q59" s="906"/>
      <c r="R59" s="1095"/>
      <c r="S59" s="906"/>
      <c r="T59" s="1095"/>
      <c r="U59" s="905"/>
      <c r="V59" s="905"/>
      <c r="W59" s="906"/>
      <c r="X59" s="1095"/>
      <c r="Y59" s="905"/>
      <c r="Z59" s="906"/>
      <c r="AA59" s="1095"/>
      <c r="AB59" s="905"/>
      <c r="AC59" s="906"/>
      <c r="AD59" s="1006"/>
      <c r="AE59" s="1006"/>
      <c r="AF59" s="1006"/>
      <c r="AG59" s="1006"/>
      <c r="AH59" s="1006"/>
      <c r="AI59" s="1006"/>
      <c r="AJ59" s="1006"/>
      <c r="AK59" s="1006"/>
      <c r="AL59" s="1006"/>
      <c r="AM59" s="1006"/>
      <c r="AN59" s="1006"/>
      <c r="AO59" s="1006"/>
      <c r="AP59" s="1006"/>
      <c r="AQ59" s="1006"/>
      <c r="AR59" s="1006"/>
      <c r="AS59" s="1006"/>
      <c r="AT59" s="1006"/>
      <c r="AU59" s="1006"/>
      <c r="AV59" s="1006"/>
      <c r="AW59" s="1006"/>
      <c r="AX59" s="1006"/>
      <c r="AY59" s="1006"/>
      <c r="AZ59" s="1561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59" t="s">
        <v>756</v>
      </c>
      <c r="C60" s="1559"/>
      <c r="D60" s="1559"/>
      <c r="E60" s="1559"/>
      <c r="F60" s="1559"/>
      <c r="G60" s="1562" t="s">
        <v>24</v>
      </c>
      <c r="H60" s="1056"/>
      <c r="I60" s="1056"/>
      <c r="J60" s="1056" t="s">
        <v>24</v>
      </c>
      <c r="K60" s="1056"/>
      <c r="L60" s="1056"/>
      <c r="M60" s="1056"/>
      <c r="N60" s="1176" t="s">
        <v>24</v>
      </c>
      <c r="O60" s="904"/>
      <c r="P60" s="1176"/>
      <c r="Q60" s="904"/>
      <c r="R60" s="1176" t="s">
        <v>24</v>
      </c>
      <c r="S60" s="904"/>
      <c r="T60" s="1176" t="s">
        <v>24</v>
      </c>
      <c r="U60" s="1031"/>
      <c r="V60" s="1031"/>
      <c r="W60" s="904"/>
      <c r="X60" s="1176" t="s">
        <v>24</v>
      </c>
      <c r="Y60" s="1031"/>
      <c r="Z60" s="904"/>
      <c r="AA60" s="1176"/>
      <c r="AB60" s="1031"/>
      <c r="AC60" s="904"/>
      <c r="AD60" s="1112"/>
      <c r="AE60" s="1112"/>
      <c r="AF60" s="1112"/>
      <c r="AG60" s="1112"/>
      <c r="AH60" s="1112"/>
      <c r="AI60" s="1112"/>
      <c r="AJ60" s="1056" t="s">
        <v>24</v>
      </c>
      <c r="AK60" s="1056"/>
      <c r="AL60" s="1056"/>
      <c r="AM60" s="1056" t="s">
        <v>24</v>
      </c>
      <c r="AN60" s="1056"/>
      <c r="AO60" s="1056"/>
      <c r="AP60" s="1056" t="s">
        <v>24</v>
      </c>
      <c r="AQ60" s="1056"/>
      <c r="AR60" s="1056" t="s">
        <v>24</v>
      </c>
      <c r="AS60" s="1056"/>
      <c r="AT60" s="1056"/>
      <c r="AU60" s="1056" t="s">
        <v>24</v>
      </c>
      <c r="AV60" s="1056"/>
      <c r="AW60" s="1056"/>
      <c r="AX60" s="1112"/>
      <c r="AY60" s="1112"/>
      <c r="AZ60" s="1560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58" t="s">
        <v>172</v>
      </c>
      <c r="C62" s="1058"/>
      <c r="D62" s="1058"/>
      <c r="E62" s="1058"/>
      <c r="F62" s="1058"/>
      <c r="G62" s="1058"/>
      <c r="H62" s="1058"/>
      <c r="I62" s="1058"/>
      <c r="J62" s="1058"/>
      <c r="K62" s="1058"/>
      <c r="L62" s="1058"/>
      <c r="M62" s="1058"/>
      <c r="N62" s="1058"/>
      <c r="O62" s="1058"/>
      <c r="P62" s="1058"/>
      <c r="Q62" s="1058"/>
      <c r="R62" s="1058"/>
      <c r="S62" s="1058"/>
      <c r="T62" s="1058"/>
      <c r="U62" s="1058"/>
      <c r="V62" s="1058"/>
      <c r="W62" s="1058"/>
      <c r="X62" s="1058"/>
      <c r="Y62" s="1058"/>
      <c r="Z62" s="1058"/>
      <c r="AA62" s="1058"/>
      <c r="AB62" s="1058"/>
      <c r="AC62" s="1058"/>
      <c r="AD62" s="1058"/>
      <c r="AE62" s="1058"/>
      <c r="AF62" s="1058"/>
      <c r="AG62" s="1058"/>
      <c r="AH62" s="1058"/>
      <c r="AI62" s="1058"/>
      <c r="AJ62" s="1058"/>
      <c r="AK62" s="1058"/>
      <c r="AL62" s="1058"/>
      <c r="AM62" s="1058"/>
      <c r="AN62" s="1058"/>
      <c r="AO62" s="1058"/>
      <c r="AP62" s="1058"/>
      <c r="AQ62" s="1058"/>
      <c r="AR62" s="1058"/>
      <c r="AS62" s="1058"/>
      <c r="AT62" s="1058"/>
      <c r="AU62" s="1058"/>
      <c r="AV62" s="1058"/>
      <c r="AW62" s="1058"/>
      <c r="AX62" s="1058"/>
      <c r="AY62" s="1058"/>
      <c r="AZ62" s="1058"/>
      <c r="BA62" s="1058"/>
      <c r="BB62" s="1058"/>
      <c r="BC62" s="1058"/>
      <c r="BD62" s="1058"/>
      <c r="BE62" s="1058"/>
      <c r="BF62" s="1058"/>
    </row>
    <row r="63" spans="1:62" s="53" customFormat="1" ht="8.1" hidden="1" customHeight="1" x14ac:dyDescent="0.25">
      <c r="A63" s="91"/>
      <c r="B63" s="628"/>
      <c r="C63" s="628"/>
      <c r="D63" s="628"/>
      <c r="E63" s="628"/>
      <c r="F63" s="628"/>
      <c r="G63" s="628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8"/>
      <c r="AO63" s="628"/>
      <c r="AP63" s="628"/>
      <c r="AQ63" s="628"/>
      <c r="AR63" s="628"/>
      <c r="AS63" s="628"/>
      <c r="AT63" s="628"/>
      <c r="AU63" s="628"/>
      <c r="AV63" s="628"/>
      <c r="AW63" s="628"/>
      <c r="AX63" s="628"/>
      <c r="AY63" s="628"/>
      <c r="AZ63" s="628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78" t="s">
        <v>732</v>
      </c>
      <c r="C64" s="878"/>
      <c r="D64" s="878"/>
      <c r="E64" s="878"/>
      <c r="F64" s="879"/>
      <c r="G64" s="894" t="s">
        <v>78</v>
      </c>
      <c r="H64" s="894"/>
      <c r="I64" s="894"/>
      <c r="J64" s="894" t="s">
        <v>727</v>
      </c>
      <c r="K64" s="894"/>
      <c r="L64" s="894"/>
      <c r="M64" s="894"/>
      <c r="N64" s="897" t="s">
        <v>513</v>
      </c>
      <c r="O64" s="879"/>
      <c r="P64" s="894" t="s">
        <v>106</v>
      </c>
      <c r="Q64" s="894"/>
      <c r="R64" s="894"/>
      <c r="S64" s="894"/>
      <c r="T64" s="894" t="s">
        <v>79</v>
      </c>
      <c r="U64" s="894"/>
      <c r="V64" s="894"/>
      <c r="W64" s="894"/>
      <c r="X64" s="894" t="s">
        <v>107</v>
      </c>
      <c r="Y64" s="894"/>
      <c r="Z64" s="894"/>
      <c r="AA64" s="894" t="s">
        <v>108</v>
      </c>
      <c r="AB64" s="894"/>
      <c r="AC64" s="894"/>
      <c r="AD64" s="873" t="s">
        <v>652</v>
      </c>
      <c r="AE64" s="874"/>
      <c r="AF64" s="874"/>
      <c r="AG64" s="874"/>
      <c r="AH64" s="874"/>
      <c r="AI64" s="875"/>
      <c r="AJ64" s="873" t="s">
        <v>80</v>
      </c>
      <c r="AK64" s="874"/>
      <c r="AL64" s="874"/>
      <c r="AM64" s="874"/>
      <c r="AN64" s="874"/>
      <c r="AO64" s="875"/>
      <c r="AP64" s="894" t="s">
        <v>871</v>
      </c>
      <c r="AQ64" s="894"/>
      <c r="AR64" s="894"/>
      <c r="AS64" s="894"/>
      <c r="AT64" s="894"/>
      <c r="AU64" s="894"/>
      <c r="AV64" s="894"/>
      <c r="AW64" s="894"/>
      <c r="AX64" s="878" t="s">
        <v>224</v>
      </c>
      <c r="AY64" s="878"/>
      <c r="AZ64" s="878"/>
      <c r="BA64" s="248"/>
      <c r="BB64" s="615"/>
      <c r="BC64" s="615"/>
      <c r="BD64" s="615"/>
      <c r="BE64" s="615"/>
      <c r="BF64" s="615"/>
      <c r="BG64" s="55"/>
      <c r="BH64" s="55"/>
    </row>
    <row r="65" spans="1:62" s="53" customFormat="1" ht="213" hidden="1" customHeight="1" x14ac:dyDescent="0.25">
      <c r="A65" s="91"/>
      <c r="B65" s="882"/>
      <c r="C65" s="882"/>
      <c r="D65" s="882"/>
      <c r="E65" s="882"/>
      <c r="F65" s="883"/>
      <c r="G65" s="894"/>
      <c r="H65" s="894"/>
      <c r="I65" s="894"/>
      <c r="J65" s="894"/>
      <c r="K65" s="894"/>
      <c r="L65" s="894"/>
      <c r="M65" s="894"/>
      <c r="N65" s="899"/>
      <c r="O65" s="883"/>
      <c r="P65" s="873" t="s">
        <v>563</v>
      </c>
      <c r="Q65" s="875"/>
      <c r="R65" s="873" t="s">
        <v>564</v>
      </c>
      <c r="S65" s="875"/>
      <c r="T65" s="894"/>
      <c r="U65" s="894"/>
      <c r="V65" s="894"/>
      <c r="W65" s="894"/>
      <c r="X65" s="894"/>
      <c r="Y65" s="894"/>
      <c r="Z65" s="894"/>
      <c r="AA65" s="894"/>
      <c r="AB65" s="894"/>
      <c r="AC65" s="894"/>
      <c r="AD65" s="1103" t="s">
        <v>81</v>
      </c>
      <c r="AE65" s="1104"/>
      <c r="AF65" s="1105"/>
      <c r="AG65" s="1103" t="s">
        <v>109</v>
      </c>
      <c r="AH65" s="1104"/>
      <c r="AI65" s="1105"/>
      <c r="AJ65" s="1103" t="s">
        <v>82</v>
      </c>
      <c r="AK65" s="1104"/>
      <c r="AL65" s="1105"/>
      <c r="AM65" s="1103" t="s">
        <v>83</v>
      </c>
      <c r="AN65" s="1104"/>
      <c r="AO65" s="1105"/>
      <c r="AP65" s="1558" t="s">
        <v>654</v>
      </c>
      <c r="AQ65" s="1558"/>
      <c r="AR65" s="1558" t="s">
        <v>865</v>
      </c>
      <c r="AS65" s="1558"/>
      <c r="AT65" s="1558"/>
      <c r="AU65" s="1558" t="s">
        <v>653</v>
      </c>
      <c r="AV65" s="1558"/>
      <c r="AW65" s="1558"/>
      <c r="AX65" s="882"/>
      <c r="AY65" s="882"/>
      <c r="AZ65" s="882"/>
      <c r="BA65" s="332"/>
      <c r="BB65" s="644"/>
      <c r="BC65" s="644"/>
      <c r="BD65" s="615"/>
      <c r="BE65" s="615"/>
      <c r="BF65" s="615"/>
      <c r="BG65" s="55"/>
      <c r="BH65" s="55"/>
    </row>
    <row r="66" spans="1:62" s="70" customFormat="1" ht="13.5" hidden="1" thickBot="1" x14ac:dyDescent="0.25">
      <c r="A66" s="119"/>
      <c r="B66" s="963">
        <v>1</v>
      </c>
      <c r="C66" s="1421"/>
      <c r="D66" s="1421"/>
      <c r="E66" s="1421"/>
      <c r="F66" s="1421"/>
      <c r="G66" s="1421">
        <v>2</v>
      </c>
      <c r="H66" s="1421"/>
      <c r="I66" s="1421"/>
      <c r="J66" s="1421">
        <v>3</v>
      </c>
      <c r="K66" s="1421"/>
      <c r="L66" s="1421"/>
      <c r="M66" s="1421"/>
      <c r="N66" s="1512">
        <v>4</v>
      </c>
      <c r="O66" s="1514"/>
      <c r="P66" s="1512">
        <v>5</v>
      </c>
      <c r="Q66" s="1514"/>
      <c r="R66" s="1512">
        <v>6</v>
      </c>
      <c r="S66" s="1514"/>
      <c r="T66" s="1512">
        <v>7</v>
      </c>
      <c r="U66" s="1513"/>
      <c r="V66" s="1513"/>
      <c r="W66" s="1514"/>
      <c r="X66" s="1512">
        <v>8</v>
      </c>
      <c r="Y66" s="1513"/>
      <c r="Z66" s="1514"/>
      <c r="AA66" s="1512">
        <v>9</v>
      </c>
      <c r="AB66" s="1513"/>
      <c r="AC66" s="1514"/>
      <c r="AD66" s="1421">
        <v>10</v>
      </c>
      <c r="AE66" s="1421"/>
      <c r="AF66" s="1421"/>
      <c r="AG66" s="1421">
        <v>11</v>
      </c>
      <c r="AH66" s="1421"/>
      <c r="AI66" s="1421"/>
      <c r="AJ66" s="1421">
        <v>12</v>
      </c>
      <c r="AK66" s="1421"/>
      <c r="AL66" s="1421"/>
      <c r="AM66" s="1421">
        <v>13</v>
      </c>
      <c r="AN66" s="1421"/>
      <c r="AO66" s="1421"/>
      <c r="AP66" s="1421">
        <v>14</v>
      </c>
      <c r="AQ66" s="1421"/>
      <c r="AR66" s="1421">
        <v>15</v>
      </c>
      <c r="AS66" s="1421"/>
      <c r="AT66" s="1421"/>
      <c r="AU66" s="1421">
        <v>16</v>
      </c>
      <c r="AV66" s="1421"/>
      <c r="AW66" s="1421"/>
      <c r="AX66" s="1421">
        <v>17</v>
      </c>
      <c r="AY66" s="1421"/>
      <c r="AZ66" s="962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42"/>
      <c r="C67" s="1044"/>
      <c r="D67" s="1044"/>
      <c r="E67" s="1044"/>
      <c r="F67" s="1044"/>
      <c r="G67" s="1098"/>
      <c r="H67" s="1044"/>
      <c r="I67" s="1044"/>
      <c r="J67" s="1044"/>
      <c r="K67" s="1044"/>
      <c r="L67" s="1044"/>
      <c r="M67" s="1044"/>
      <c r="N67" s="1517" t="s">
        <v>21</v>
      </c>
      <c r="O67" s="1518"/>
      <c r="P67" s="1096"/>
      <c r="Q67" s="1098"/>
      <c r="R67" s="1096"/>
      <c r="S67" s="1098"/>
      <c r="T67" s="1096"/>
      <c r="U67" s="1097"/>
      <c r="V67" s="1097"/>
      <c r="W67" s="1098"/>
      <c r="X67" s="1096"/>
      <c r="Y67" s="1097"/>
      <c r="Z67" s="1098"/>
      <c r="AA67" s="1096"/>
      <c r="AB67" s="1097"/>
      <c r="AC67" s="1098"/>
      <c r="AD67" s="1044"/>
      <c r="AE67" s="1044"/>
      <c r="AF67" s="1044"/>
      <c r="AG67" s="1044"/>
      <c r="AH67" s="1044"/>
      <c r="AI67" s="1044"/>
      <c r="AJ67" s="1044"/>
      <c r="AK67" s="1044"/>
      <c r="AL67" s="1044"/>
      <c r="AM67" s="1044"/>
      <c r="AN67" s="1044"/>
      <c r="AO67" s="1044"/>
      <c r="AP67" s="1044"/>
      <c r="AQ67" s="1044"/>
      <c r="AR67" s="1044"/>
      <c r="AS67" s="1044"/>
      <c r="AT67" s="1044"/>
      <c r="AU67" s="1044"/>
      <c r="AV67" s="1044"/>
      <c r="AW67" s="1044"/>
      <c r="AX67" s="1044"/>
      <c r="AY67" s="1044"/>
      <c r="AZ67" s="1557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44"/>
      <c r="C68" s="1006"/>
      <c r="D68" s="1006"/>
      <c r="E68" s="1006"/>
      <c r="F68" s="1006"/>
      <c r="G68" s="906"/>
      <c r="H68" s="1006"/>
      <c r="I68" s="1006"/>
      <c r="J68" s="1006"/>
      <c r="K68" s="1006"/>
      <c r="L68" s="1006"/>
      <c r="M68" s="1006"/>
      <c r="N68" s="1524" t="s">
        <v>22</v>
      </c>
      <c r="O68" s="1525"/>
      <c r="P68" s="1095"/>
      <c r="Q68" s="906"/>
      <c r="R68" s="1095"/>
      <c r="S68" s="906"/>
      <c r="T68" s="1095"/>
      <c r="U68" s="905"/>
      <c r="V68" s="905"/>
      <c r="W68" s="906"/>
      <c r="X68" s="1095"/>
      <c r="Y68" s="905"/>
      <c r="Z68" s="906"/>
      <c r="AA68" s="1095"/>
      <c r="AB68" s="905"/>
      <c r="AC68" s="906"/>
      <c r="AD68" s="1006"/>
      <c r="AE68" s="1006"/>
      <c r="AF68" s="1006"/>
      <c r="AG68" s="1006"/>
      <c r="AH68" s="1006"/>
      <c r="AI68" s="1006"/>
      <c r="AJ68" s="1006"/>
      <c r="AK68" s="1006"/>
      <c r="AL68" s="1006"/>
      <c r="AM68" s="1006"/>
      <c r="AN68" s="1006"/>
      <c r="AO68" s="1006"/>
      <c r="AP68" s="1006"/>
      <c r="AQ68" s="1006"/>
      <c r="AR68" s="1006"/>
      <c r="AS68" s="1006"/>
      <c r="AT68" s="1006"/>
      <c r="AU68" s="1006"/>
      <c r="AV68" s="1006"/>
      <c r="AW68" s="1006"/>
      <c r="AX68" s="1006"/>
      <c r="AY68" s="1006"/>
      <c r="AZ68" s="1561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43"/>
      <c r="C69" s="1112"/>
      <c r="D69" s="1112"/>
      <c r="E69" s="1112"/>
      <c r="F69" s="1112"/>
      <c r="G69" s="906"/>
      <c r="H69" s="1006"/>
      <c r="I69" s="1006"/>
      <c r="J69" s="1006"/>
      <c r="K69" s="1006"/>
      <c r="L69" s="1006"/>
      <c r="M69" s="1006"/>
      <c r="N69" s="1095"/>
      <c r="O69" s="906"/>
      <c r="P69" s="1095"/>
      <c r="Q69" s="906"/>
      <c r="R69" s="1095"/>
      <c r="S69" s="906"/>
      <c r="T69" s="1095"/>
      <c r="U69" s="905"/>
      <c r="V69" s="905"/>
      <c r="W69" s="906"/>
      <c r="X69" s="1095"/>
      <c r="Y69" s="905"/>
      <c r="Z69" s="906"/>
      <c r="AA69" s="1095"/>
      <c r="AB69" s="905"/>
      <c r="AC69" s="906"/>
      <c r="AD69" s="1006"/>
      <c r="AE69" s="1006"/>
      <c r="AF69" s="1006"/>
      <c r="AG69" s="1006"/>
      <c r="AH69" s="1006"/>
      <c r="AI69" s="1006"/>
      <c r="AJ69" s="1006"/>
      <c r="AK69" s="1006"/>
      <c r="AL69" s="1006"/>
      <c r="AM69" s="1006"/>
      <c r="AN69" s="1006"/>
      <c r="AO69" s="1006"/>
      <c r="AP69" s="1006"/>
      <c r="AQ69" s="1006"/>
      <c r="AR69" s="1006"/>
      <c r="AS69" s="1006"/>
      <c r="AT69" s="1006"/>
      <c r="AU69" s="1006"/>
      <c r="AV69" s="1006"/>
      <c r="AW69" s="1006"/>
      <c r="AX69" s="1006"/>
      <c r="AY69" s="1006"/>
      <c r="AZ69" s="1561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59" t="s">
        <v>756</v>
      </c>
      <c r="C70" s="1559"/>
      <c r="D70" s="1559"/>
      <c r="E70" s="1559"/>
      <c r="F70" s="1559"/>
      <c r="G70" s="1562" t="s">
        <v>24</v>
      </c>
      <c r="H70" s="1056"/>
      <c r="I70" s="1056"/>
      <c r="J70" s="1056" t="s">
        <v>24</v>
      </c>
      <c r="K70" s="1056"/>
      <c r="L70" s="1056"/>
      <c r="M70" s="1056"/>
      <c r="N70" s="1176" t="s">
        <v>24</v>
      </c>
      <c r="O70" s="904"/>
      <c r="P70" s="1176"/>
      <c r="Q70" s="904"/>
      <c r="R70" s="1176" t="s">
        <v>24</v>
      </c>
      <c r="S70" s="904"/>
      <c r="T70" s="1176" t="s">
        <v>24</v>
      </c>
      <c r="U70" s="1031"/>
      <c r="V70" s="1031"/>
      <c r="W70" s="904"/>
      <c r="X70" s="1176" t="s">
        <v>24</v>
      </c>
      <c r="Y70" s="1031"/>
      <c r="Z70" s="904"/>
      <c r="AA70" s="1176"/>
      <c r="AB70" s="1031"/>
      <c r="AC70" s="904"/>
      <c r="AD70" s="1112"/>
      <c r="AE70" s="1112"/>
      <c r="AF70" s="1112"/>
      <c r="AG70" s="1112"/>
      <c r="AH70" s="1112"/>
      <c r="AI70" s="1112"/>
      <c r="AJ70" s="1056" t="s">
        <v>24</v>
      </c>
      <c r="AK70" s="1056"/>
      <c r="AL70" s="1056"/>
      <c r="AM70" s="1056" t="s">
        <v>24</v>
      </c>
      <c r="AN70" s="1056"/>
      <c r="AO70" s="1056"/>
      <c r="AP70" s="1056" t="s">
        <v>24</v>
      </c>
      <c r="AQ70" s="1056"/>
      <c r="AR70" s="1056" t="s">
        <v>24</v>
      </c>
      <c r="AS70" s="1056"/>
      <c r="AT70" s="1056"/>
      <c r="AU70" s="1056" t="s">
        <v>24</v>
      </c>
      <c r="AV70" s="1056"/>
      <c r="AW70" s="1056"/>
      <c r="AX70" s="1112"/>
      <c r="AY70" s="1112"/>
      <c r="AZ70" s="1560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9" customFormat="1" ht="18" hidden="1" customHeight="1" x14ac:dyDescent="0.2">
      <c r="A72" s="223"/>
      <c r="B72" s="1567" t="s">
        <v>347</v>
      </c>
      <c r="C72" s="1567"/>
      <c r="D72" s="1567"/>
      <c r="E72" s="1567"/>
      <c r="F72" s="1567"/>
      <c r="G72" s="1567"/>
      <c r="H72" s="1567"/>
      <c r="I72" s="1567"/>
      <c r="J72" s="1567"/>
      <c r="K72" s="1567"/>
      <c r="L72" s="1567"/>
      <c r="M72" s="1567"/>
      <c r="N72" s="1567"/>
      <c r="O72" s="1567"/>
      <c r="P72" s="1567"/>
      <c r="Q72" s="1567"/>
      <c r="R72" s="1567"/>
      <c r="S72" s="1567"/>
      <c r="T72" s="1567"/>
      <c r="U72" s="1567"/>
      <c r="V72" s="1567"/>
      <c r="W72" s="1567"/>
      <c r="X72" s="1567"/>
      <c r="Y72" s="1567"/>
      <c r="Z72" s="1567"/>
      <c r="AA72" s="1567"/>
      <c r="AB72" s="1567"/>
      <c r="AC72" s="1567"/>
      <c r="AD72" s="1567"/>
      <c r="AE72" s="1567"/>
      <c r="AF72" s="1567"/>
      <c r="AG72" s="1567"/>
      <c r="AH72" s="1567"/>
      <c r="AI72" s="1567"/>
      <c r="AJ72" s="1567"/>
      <c r="AK72" s="1567"/>
      <c r="AL72" s="1567"/>
      <c r="AM72" s="1567"/>
      <c r="AN72" s="1567"/>
      <c r="AO72" s="1567"/>
      <c r="AP72" s="1567"/>
      <c r="AQ72" s="1567"/>
      <c r="AR72" s="1567"/>
      <c r="AS72" s="1567"/>
      <c r="AT72" s="1567"/>
      <c r="AU72" s="1567"/>
      <c r="AV72" s="1567"/>
      <c r="AW72" s="1567"/>
      <c r="AX72" s="1567"/>
      <c r="AY72" s="1567"/>
      <c r="AZ72" s="1567"/>
      <c r="BA72" s="1567"/>
      <c r="BB72" s="1567"/>
      <c r="BC72" s="1567"/>
      <c r="BD72" s="1567"/>
      <c r="BE72" s="1567"/>
      <c r="BF72" s="1567"/>
    </row>
    <row r="73" spans="1:62" s="70" customFormat="1" ht="27.75" hidden="1" customHeight="1" x14ac:dyDescent="0.2">
      <c r="A73" s="119"/>
      <c r="B73" s="1219" t="s">
        <v>348</v>
      </c>
      <c r="C73" s="1219"/>
      <c r="D73" s="1219"/>
      <c r="E73" s="1219"/>
      <c r="F73" s="1219"/>
      <c r="G73" s="1219"/>
      <c r="H73" s="1219"/>
      <c r="I73" s="1219"/>
      <c r="J73" s="1219"/>
      <c r="K73" s="1219"/>
      <c r="L73" s="1219"/>
      <c r="M73" s="1219"/>
      <c r="N73" s="1219"/>
      <c r="O73" s="1219"/>
      <c r="P73" s="1219"/>
      <c r="Q73" s="1219"/>
      <c r="R73" s="1219"/>
      <c r="S73" s="1219"/>
      <c r="T73" s="1219"/>
      <c r="U73" s="1219"/>
      <c r="V73" s="1219"/>
      <c r="W73" s="1219"/>
      <c r="X73" s="1219"/>
      <c r="Y73" s="1219"/>
      <c r="Z73" s="1219"/>
      <c r="AA73" s="1219"/>
      <c r="AB73" s="1219"/>
      <c r="AC73" s="1219"/>
      <c r="AD73" s="1219"/>
      <c r="AE73" s="1219"/>
      <c r="AF73" s="1219"/>
      <c r="AG73" s="1219"/>
      <c r="AH73" s="1219"/>
      <c r="AI73" s="1219"/>
      <c r="AJ73" s="1219"/>
      <c r="AK73" s="1219"/>
      <c r="AL73" s="1219"/>
      <c r="AM73" s="1219"/>
      <c r="AN73" s="1219"/>
      <c r="AO73" s="1219"/>
      <c r="AP73" s="1219"/>
      <c r="AQ73" s="1219"/>
      <c r="AR73" s="1219"/>
      <c r="AS73" s="1219"/>
      <c r="AT73" s="1219"/>
      <c r="AU73" s="1219"/>
      <c r="AV73" s="1219"/>
      <c r="AW73" s="1219"/>
      <c r="AX73" s="1219"/>
      <c r="AY73" s="1219"/>
      <c r="AZ73" s="1219"/>
      <c r="BA73" s="1219"/>
      <c r="BB73" s="1219"/>
      <c r="BC73" s="1219"/>
      <c r="BD73" s="1219"/>
      <c r="BE73" s="1219"/>
      <c r="BF73" s="1219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78" t="s">
        <v>726</v>
      </c>
      <c r="C75" s="878"/>
      <c r="D75" s="878"/>
      <c r="E75" s="878"/>
      <c r="F75" s="878"/>
      <c r="G75" s="894" t="s">
        <v>78</v>
      </c>
      <c r="H75" s="894"/>
      <c r="I75" s="894"/>
      <c r="J75" s="894" t="s">
        <v>866</v>
      </c>
      <c r="K75" s="894"/>
      <c r="L75" s="894"/>
      <c r="M75" s="894"/>
      <c r="N75" s="1568" t="s">
        <v>513</v>
      </c>
      <c r="O75" s="1568"/>
      <c r="P75" s="894" t="s">
        <v>493</v>
      </c>
      <c r="Q75" s="894"/>
      <c r="R75" s="894"/>
      <c r="S75" s="894"/>
      <c r="T75" s="894"/>
      <c r="U75" s="894"/>
      <c r="V75" s="894"/>
      <c r="W75" s="894"/>
      <c r="X75" s="894" t="s">
        <v>867</v>
      </c>
      <c r="Y75" s="894"/>
      <c r="Z75" s="894"/>
      <c r="AA75" s="894" t="s">
        <v>728</v>
      </c>
      <c r="AB75" s="894"/>
      <c r="AC75" s="894"/>
      <c r="AD75" s="894"/>
      <c r="AE75" s="894"/>
      <c r="AF75" s="894" t="s">
        <v>736</v>
      </c>
      <c r="AG75" s="894"/>
      <c r="AH75" s="894"/>
      <c r="AI75" s="894"/>
      <c r="AJ75" s="878" t="s">
        <v>729</v>
      </c>
      <c r="AK75" s="878"/>
      <c r="AL75" s="879"/>
      <c r="AM75" s="897" t="s">
        <v>735</v>
      </c>
      <c r="AN75" s="878"/>
      <c r="AO75" s="879"/>
      <c r="AP75" s="878" t="s">
        <v>752</v>
      </c>
      <c r="AQ75" s="878"/>
      <c r="AR75" s="879"/>
      <c r="AS75" s="897" t="s">
        <v>873</v>
      </c>
      <c r="AT75" s="878"/>
      <c r="AU75" s="878"/>
      <c r="AV75" s="879"/>
      <c r="AW75" s="897" t="s">
        <v>225</v>
      </c>
      <c r="AX75" s="878"/>
      <c r="AY75" s="878"/>
      <c r="AZ75" s="878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80"/>
      <c r="C76" s="880"/>
      <c r="D76" s="880"/>
      <c r="E76" s="880"/>
      <c r="F76" s="880"/>
      <c r="G76" s="894"/>
      <c r="H76" s="894"/>
      <c r="I76" s="894"/>
      <c r="J76" s="894"/>
      <c r="K76" s="894"/>
      <c r="L76" s="894"/>
      <c r="M76" s="894"/>
      <c r="N76" s="1568"/>
      <c r="O76" s="1568"/>
      <c r="P76" s="894" t="s">
        <v>561</v>
      </c>
      <c r="Q76" s="894"/>
      <c r="R76" s="894"/>
      <c r="S76" s="894"/>
      <c r="T76" s="894" t="s">
        <v>562</v>
      </c>
      <c r="U76" s="894"/>
      <c r="V76" s="894"/>
      <c r="W76" s="894"/>
      <c r="X76" s="894"/>
      <c r="Y76" s="894"/>
      <c r="Z76" s="894"/>
      <c r="AA76" s="894"/>
      <c r="AB76" s="894"/>
      <c r="AC76" s="894"/>
      <c r="AD76" s="894"/>
      <c r="AE76" s="894"/>
      <c r="AF76" s="894"/>
      <c r="AG76" s="894"/>
      <c r="AH76" s="894"/>
      <c r="AI76" s="894"/>
      <c r="AJ76" s="880"/>
      <c r="AK76" s="880"/>
      <c r="AL76" s="881"/>
      <c r="AM76" s="898"/>
      <c r="AN76" s="880"/>
      <c r="AO76" s="881"/>
      <c r="AP76" s="880"/>
      <c r="AQ76" s="880"/>
      <c r="AR76" s="881"/>
      <c r="AS76" s="898"/>
      <c r="AT76" s="880"/>
      <c r="AU76" s="880"/>
      <c r="AV76" s="881"/>
      <c r="AW76" s="898"/>
      <c r="AX76" s="880"/>
      <c r="AY76" s="880"/>
      <c r="AZ76" s="880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82"/>
      <c r="C77" s="882"/>
      <c r="D77" s="882"/>
      <c r="E77" s="882"/>
      <c r="F77" s="882"/>
      <c r="G77" s="894"/>
      <c r="H77" s="894"/>
      <c r="I77" s="894"/>
      <c r="J77" s="894"/>
      <c r="K77" s="894"/>
      <c r="L77" s="894"/>
      <c r="M77" s="894"/>
      <c r="N77" s="1568"/>
      <c r="O77" s="1568"/>
      <c r="P77" s="1569" t="s">
        <v>563</v>
      </c>
      <c r="Q77" s="1569"/>
      <c r="R77" s="1569" t="s">
        <v>564</v>
      </c>
      <c r="S77" s="1569"/>
      <c r="T77" s="1569" t="s">
        <v>563</v>
      </c>
      <c r="U77" s="1569"/>
      <c r="V77" s="1569" t="s">
        <v>564</v>
      </c>
      <c r="W77" s="1569"/>
      <c r="X77" s="894"/>
      <c r="Y77" s="894"/>
      <c r="Z77" s="894"/>
      <c r="AA77" s="894"/>
      <c r="AB77" s="894"/>
      <c r="AC77" s="894"/>
      <c r="AD77" s="894"/>
      <c r="AE77" s="894"/>
      <c r="AF77" s="894"/>
      <c r="AG77" s="894"/>
      <c r="AH77" s="894"/>
      <c r="AI77" s="894"/>
      <c r="AJ77" s="882"/>
      <c r="AK77" s="882"/>
      <c r="AL77" s="883"/>
      <c r="AM77" s="899"/>
      <c r="AN77" s="882"/>
      <c r="AO77" s="883"/>
      <c r="AP77" s="882"/>
      <c r="AQ77" s="882"/>
      <c r="AR77" s="883"/>
      <c r="AS77" s="899"/>
      <c r="AT77" s="882"/>
      <c r="AU77" s="882"/>
      <c r="AV77" s="883"/>
      <c r="AW77" s="899"/>
      <c r="AX77" s="882"/>
      <c r="AY77" s="882"/>
      <c r="AZ77" s="882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4" customFormat="1" ht="15.75" hidden="1" customHeight="1" thickBot="1" x14ac:dyDescent="0.3">
      <c r="A78" s="352"/>
      <c r="B78" s="1513">
        <v>1</v>
      </c>
      <c r="C78" s="1513"/>
      <c r="D78" s="1513"/>
      <c r="E78" s="1513"/>
      <c r="F78" s="1514"/>
      <c r="G78" s="1512">
        <v>2</v>
      </c>
      <c r="H78" s="1513"/>
      <c r="I78" s="1514"/>
      <c r="J78" s="1512">
        <v>3</v>
      </c>
      <c r="K78" s="1513"/>
      <c r="L78" s="1513"/>
      <c r="M78" s="1514"/>
      <c r="N78" s="1512">
        <v>4</v>
      </c>
      <c r="O78" s="1514"/>
      <c r="P78" s="1512">
        <v>5</v>
      </c>
      <c r="Q78" s="1514"/>
      <c r="R78" s="1512">
        <v>6</v>
      </c>
      <c r="S78" s="1514"/>
      <c r="T78" s="1513">
        <v>7</v>
      </c>
      <c r="U78" s="1514"/>
      <c r="V78" s="1513">
        <v>8</v>
      </c>
      <c r="W78" s="1514"/>
      <c r="X78" s="1512">
        <v>9</v>
      </c>
      <c r="Y78" s="1513"/>
      <c r="Z78" s="1514"/>
      <c r="AA78" s="1512">
        <v>10</v>
      </c>
      <c r="AB78" s="1513"/>
      <c r="AC78" s="1513"/>
      <c r="AD78" s="1513"/>
      <c r="AE78" s="1514"/>
      <c r="AF78" s="1512">
        <v>11</v>
      </c>
      <c r="AG78" s="1513"/>
      <c r="AH78" s="1513"/>
      <c r="AI78" s="1514"/>
      <c r="AJ78" s="1513">
        <v>12</v>
      </c>
      <c r="AK78" s="1513"/>
      <c r="AL78" s="1514"/>
      <c r="AM78" s="1512">
        <v>13</v>
      </c>
      <c r="AN78" s="1513"/>
      <c r="AO78" s="1514"/>
      <c r="AP78" s="1512">
        <v>14</v>
      </c>
      <c r="AQ78" s="1513"/>
      <c r="AR78" s="1514"/>
      <c r="AS78" s="1512">
        <v>15</v>
      </c>
      <c r="AT78" s="1513"/>
      <c r="AU78" s="1513"/>
      <c r="AV78" s="1514"/>
      <c r="AW78" s="1512">
        <v>16</v>
      </c>
      <c r="AX78" s="1513"/>
      <c r="AY78" s="1513"/>
      <c r="AZ78" s="1513"/>
      <c r="BA78" s="352" t="s">
        <v>20</v>
      </c>
      <c r="BB78" s="392"/>
      <c r="BC78" s="392"/>
      <c r="BD78" s="392"/>
      <c r="BE78" s="392"/>
      <c r="BF78" s="392"/>
      <c r="BG78" s="392"/>
      <c r="BH78" s="392"/>
      <c r="BI78" s="392"/>
      <c r="BJ78" s="392"/>
    </row>
    <row r="79" spans="1:62" s="53" customFormat="1" ht="18" hidden="1" customHeight="1" x14ac:dyDescent="0.25">
      <c r="A79" s="102"/>
      <c r="B79" s="1121"/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517" t="s">
        <v>21</v>
      </c>
      <c r="O79" s="1518"/>
      <c r="P79" s="1095"/>
      <c r="Q79" s="906"/>
      <c r="R79" s="1095"/>
      <c r="S79" s="906"/>
      <c r="T79" s="1095"/>
      <c r="U79" s="906"/>
      <c r="V79" s="1095"/>
      <c r="W79" s="906"/>
      <c r="X79" s="1096"/>
      <c r="Y79" s="1097"/>
      <c r="Z79" s="1098"/>
      <c r="AA79" s="1096"/>
      <c r="AB79" s="1097"/>
      <c r="AC79" s="1097"/>
      <c r="AD79" s="1097"/>
      <c r="AE79" s="1098"/>
      <c r="AF79" s="1096"/>
      <c r="AG79" s="1097"/>
      <c r="AH79" s="1097"/>
      <c r="AI79" s="1098"/>
      <c r="AJ79" s="1096"/>
      <c r="AK79" s="1097"/>
      <c r="AL79" s="1098"/>
      <c r="AM79" s="1487"/>
      <c r="AN79" s="1487"/>
      <c r="AO79" s="1487"/>
      <c r="AP79" s="1487"/>
      <c r="AQ79" s="1487"/>
      <c r="AR79" s="1487"/>
      <c r="AS79" s="1487"/>
      <c r="AT79" s="1487"/>
      <c r="AU79" s="1487"/>
      <c r="AV79" s="1487"/>
      <c r="AW79" s="1044"/>
      <c r="AX79" s="1044"/>
      <c r="AY79" s="1044"/>
      <c r="AZ79" s="1557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906"/>
      <c r="C80" s="1006"/>
      <c r="D80" s="1006"/>
      <c r="E80" s="1006"/>
      <c r="F80" s="1006"/>
      <c r="G80" s="1006"/>
      <c r="H80" s="1006"/>
      <c r="I80" s="1006"/>
      <c r="J80" s="1006"/>
      <c r="K80" s="1006"/>
      <c r="L80" s="1006"/>
      <c r="M80" s="1006"/>
      <c r="N80" s="1524" t="s">
        <v>22</v>
      </c>
      <c r="O80" s="1525"/>
      <c r="P80" s="1095"/>
      <c r="Q80" s="906"/>
      <c r="R80" s="1095"/>
      <c r="S80" s="906"/>
      <c r="T80" s="1095"/>
      <c r="U80" s="906"/>
      <c r="V80" s="1095"/>
      <c r="W80" s="906"/>
      <c r="X80" s="1095"/>
      <c r="Y80" s="905"/>
      <c r="Z80" s="906"/>
      <c r="AA80" s="1095"/>
      <c r="AB80" s="905"/>
      <c r="AC80" s="905"/>
      <c r="AD80" s="905"/>
      <c r="AE80" s="906"/>
      <c r="AF80" s="1095"/>
      <c r="AG80" s="905"/>
      <c r="AH80" s="905"/>
      <c r="AI80" s="906"/>
      <c r="AJ80" s="1095"/>
      <c r="AK80" s="905"/>
      <c r="AL80" s="906"/>
      <c r="AM80" s="1006"/>
      <c r="AN80" s="1006"/>
      <c r="AO80" s="1006"/>
      <c r="AP80" s="1006"/>
      <c r="AQ80" s="1006"/>
      <c r="AR80" s="1006"/>
      <c r="AS80" s="1006"/>
      <c r="AT80" s="1006"/>
      <c r="AU80" s="1006"/>
      <c r="AV80" s="1006"/>
      <c r="AW80" s="1006"/>
      <c r="AX80" s="1006"/>
      <c r="AY80" s="1006"/>
      <c r="AZ80" s="1561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115"/>
      <c r="C81" s="1112"/>
      <c r="D81" s="1112"/>
      <c r="E81" s="1112"/>
      <c r="F81" s="1112"/>
      <c r="G81" s="1006"/>
      <c r="H81" s="1006"/>
      <c r="I81" s="1006"/>
      <c r="J81" s="1006"/>
      <c r="K81" s="1006"/>
      <c r="L81" s="1006"/>
      <c r="M81" s="1006"/>
      <c r="N81" s="1095"/>
      <c r="O81" s="906"/>
      <c r="P81" s="1095"/>
      <c r="Q81" s="906"/>
      <c r="R81" s="1095"/>
      <c r="S81" s="906"/>
      <c r="T81" s="1095"/>
      <c r="U81" s="906"/>
      <c r="V81" s="1095"/>
      <c r="W81" s="906"/>
      <c r="X81" s="1095"/>
      <c r="Y81" s="905"/>
      <c r="Z81" s="906"/>
      <c r="AA81" s="1095"/>
      <c r="AB81" s="905"/>
      <c r="AC81" s="905"/>
      <c r="AD81" s="905"/>
      <c r="AE81" s="906"/>
      <c r="AF81" s="1095"/>
      <c r="AG81" s="905"/>
      <c r="AH81" s="905"/>
      <c r="AI81" s="906"/>
      <c r="AJ81" s="1095"/>
      <c r="AK81" s="905"/>
      <c r="AL81" s="906"/>
      <c r="AM81" s="1006"/>
      <c r="AN81" s="1006"/>
      <c r="AO81" s="1006"/>
      <c r="AP81" s="1006"/>
      <c r="AQ81" s="1006"/>
      <c r="AR81" s="1006"/>
      <c r="AS81" s="1006"/>
      <c r="AT81" s="1006"/>
      <c r="AU81" s="1006"/>
      <c r="AV81" s="1006"/>
      <c r="AW81" s="1006"/>
      <c r="AX81" s="1006"/>
      <c r="AY81" s="1006"/>
      <c r="AZ81" s="1561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20" t="s">
        <v>756</v>
      </c>
      <c r="C82" s="1520"/>
      <c r="D82" s="1520"/>
      <c r="E82" s="1520"/>
      <c r="F82" s="1521"/>
      <c r="G82" s="1031" t="s">
        <v>24</v>
      </c>
      <c r="H82" s="1031"/>
      <c r="I82" s="904"/>
      <c r="J82" s="1176" t="s">
        <v>24</v>
      </c>
      <c r="K82" s="1031"/>
      <c r="L82" s="1031"/>
      <c r="M82" s="904"/>
      <c r="N82" s="1176" t="s">
        <v>24</v>
      </c>
      <c r="O82" s="1031"/>
      <c r="P82" s="1176" t="s">
        <v>24</v>
      </c>
      <c r="Q82" s="1031"/>
      <c r="R82" s="1176" t="s">
        <v>24</v>
      </c>
      <c r="S82" s="1031"/>
      <c r="T82" s="1176" t="s">
        <v>24</v>
      </c>
      <c r="U82" s="1031"/>
      <c r="V82" s="1176" t="s">
        <v>24</v>
      </c>
      <c r="W82" s="1031"/>
      <c r="X82" s="1176"/>
      <c r="Y82" s="1031"/>
      <c r="Z82" s="904"/>
      <c r="AA82" s="1113"/>
      <c r="AB82" s="1114"/>
      <c r="AC82" s="1114"/>
      <c r="AD82" s="1114"/>
      <c r="AE82" s="1115"/>
      <c r="AF82" s="1113"/>
      <c r="AG82" s="1114"/>
      <c r="AH82" s="1114"/>
      <c r="AI82" s="1115"/>
      <c r="AJ82" s="645"/>
      <c r="AK82" s="645"/>
      <c r="AL82" s="646"/>
      <c r="AM82" s="1113"/>
      <c r="AN82" s="1114"/>
      <c r="AO82" s="1115"/>
      <c r="AP82" s="1176" t="s">
        <v>24</v>
      </c>
      <c r="AQ82" s="1031"/>
      <c r="AR82" s="904"/>
      <c r="AS82" s="1176" t="s">
        <v>24</v>
      </c>
      <c r="AT82" s="1031"/>
      <c r="AU82" s="1031"/>
      <c r="AV82" s="904"/>
      <c r="AW82" s="1113"/>
      <c r="AX82" s="1114"/>
      <c r="AY82" s="1114"/>
      <c r="AZ82" s="1117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219" t="s">
        <v>868</v>
      </c>
      <c r="C84" s="1219"/>
      <c r="D84" s="1219"/>
      <c r="E84" s="1219"/>
      <c r="F84" s="1219"/>
      <c r="G84" s="1219"/>
      <c r="H84" s="1219"/>
      <c r="I84" s="1219"/>
      <c r="J84" s="1219"/>
      <c r="K84" s="1219"/>
      <c r="L84" s="1219"/>
      <c r="M84" s="1219"/>
      <c r="N84" s="1219"/>
      <c r="O84" s="1219"/>
      <c r="P84" s="1219"/>
      <c r="Q84" s="1219"/>
      <c r="R84" s="1219"/>
      <c r="S84" s="1219"/>
      <c r="T84" s="1219"/>
      <c r="U84" s="1219"/>
      <c r="V84" s="1219"/>
      <c r="W84" s="1219"/>
      <c r="X84" s="1219"/>
      <c r="Y84" s="1219"/>
      <c r="Z84" s="1219"/>
      <c r="AA84" s="1219"/>
      <c r="AB84" s="1219"/>
      <c r="AC84" s="1219"/>
      <c r="AD84" s="1219"/>
      <c r="AE84" s="1219"/>
      <c r="AF84" s="1219"/>
      <c r="AG84" s="1219"/>
      <c r="AH84" s="1219"/>
      <c r="AI84" s="1219"/>
      <c r="AJ84" s="1219"/>
      <c r="AK84" s="1219"/>
      <c r="AL84" s="1219"/>
      <c r="AM84" s="1219"/>
      <c r="AN84" s="1219"/>
      <c r="AO84" s="1219"/>
      <c r="AP84" s="1219"/>
      <c r="AQ84" s="1219"/>
      <c r="AR84" s="1219"/>
      <c r="AS84" s="1219"/>
      <c r="AT84" s="1219"/>
      <c r="AU84" s="1219"/>
      <c r="AV84" s="1219"/>
      <c r="AW84" s="1219"/>
      <c r="AX84" s="1219"/>
      <c r="AY84" s="1219"/>
      <c r="AZ84" s="1219"/>
      <c r="BA84" s="1219"/>
      <c r="BB84" s="1219"/>
      <c r="BC84" s="1219"/>
      <c r="BD84" s="1219"/>
      <c r="BE84" s="1219"/>
      <c r="BF84" s="1219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78" t="s">
        <v>726</v>
      </c>
      <c r="C86" s="878"/>
      <c r="D86" s="878"/>
      <c r="E86" s="878"/>
      <c r="F86" s="878"/>
      <c r="G86" s="894" t="s">
        <v>78</v>
      </c>
      <c r="H86" s="894"/>
      <c r="I86" s="894"/>
      <c r="J86" s="894" t="s">
        <v>727</v>
      </c>
      <c r="K86" s="894"/>
      <c r="L86" s="894"/>
      <c r="M86" s="894"/>
      <c r="N86" s="1568" t="s">
        <v>513</v>
      </c>
      <c r="O86" s="1568"/>
      <c r="P86" s="894" t="s">
        <v>493</v>
      </c>
      <c r="Q86" s="894"/>
      <c r="R86" s="894"/>
      <c r="S86" s="894"/>
      <c r="T86" s="894"/>
      <c r="U86" s="894"/>
      <c r="V86" s="894"/>
      <c r="W86" s="894"/>
      <c r="X86" s="894" t="s">
        <v>107</v>
      </c>
      <c r="Y86" s="894"/>
      <c r="Z86" s="894"/>
      <c r="AA86" s="894" t="s">
        <v>728</v>
      </c>
      <c r="AB86" s="894"/>
      <c r="AC86" s="894"/>
      <c r="AD86" s="894"/>
      <c r="AE86" s="894"/>
      <c r="AF86" s="894" t="s">
        <v>734</v>
      </c>
      <c r="AG86" s="894"/>
      <c r="AH86" s="894"/>
      <c r="AI86" s="894"/>
      <c r="AJ86" s="878" t="s">
        <v>730</v>
      </c>
      <c r="AK86" s="878"/>
      <c r="AL86" s="879"/>
      <c r="AM86" s="897" t="s">
        <v>735</v>
      </c>
      <c r="AN86" s="878"/>
      <c r="AO86" s="879"/>
      <c r="AP86" s="878" t="s">
        <v>731</v>
      </c>
      <c r="AQ86" s="878"/>
      <c r="AR86" s="879"/>
      <c r="AS86" s="897" t="s">
        <v>870</v>
      </c>
      <c r="AT86" s="878"/>
      <c r="AU86" s="878"/>
      <c r="AV86" s="879"/>
      <c r="AW86" s="897" t="s">
        <v>225</v>
      </c>
      <c r="AX86" s="878"/>
      <c r="AY86" s="878"/>
      <c r="AZ86" s="878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80"/>
      <c r="C87" s="880"/>
      <c r="D87" s="880"/>
      <c r="E87" s="880"/>
      <c r="F87" s="880"/>
      <c r="G87" s="894"/>
      <c r="H87" s="894"/>
      <c r="I87" s="894"/>
      <c r="J87" s="894"/>
      <c r="K87" s="894"/>
      <c r="L87" s="894"/>
      <c r="M87" s="894"/>
      <c r="N87" s="1568"/>
      <c r="O87" s="1568"/>
      <c r="P87" s="894" t="s">
        <v>561</v>
      </c>
      <c r="Q87" s="894"/>
      <c r="R87" s="894"/>
      <c r="S87" s="894"/>
      <c r="T87" s="894" t="s">
        <v>562</v>
      </c>
      <c r="U87" s="894"/>
      <c r="V87" s="894"/>
      <c r="W87" s="894"/>
      <c r="X87" s="894"/>
      <c r="Y87" s="894"/>
      <c r="Z87" s="894"/>
      <c r="AA87" s="894"/>
      <c r="AB87" s="894"/>
      <c r="AC87" s="894"/>
      <c r="AD87" s="894"/>
      <c r="AE87" s="894"/>
      <c r="AF87" s="894"/>
      <c r="AG87" s="894"/>
      <c r="AH87" s="894"/>
      <c r="AI87" s="894"/>
      <c r="AJ87" s="880"/>
      <c r="AK87" s="880"/>
      <c r="AL87" s="881"/>
      <c r="AM87" s="898"/>
      <c r="AN87" s="880"/>
      <c r="AO87" s="881"/>
      <c r="AP87" s="880"/>
      <c r="AQ87" s="880"/>
      <c r="AR87" s="881"/>
      <c r="AS87" s="898"/>
      <c r="AT87" s="880"/>
      <c r="AU87" s="880"/>
      <c r="AV87" s="881"/>
      <c r="AW87" s="898"/>
      <c r="AX87" s="880"/>
      <c r="AY87" s="880"/>
      <c r="AZ87" s="880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82"/>
      <c r="C88" s="882"/>
      <c r="D88" s="882"/>
      <c r="E88" s="882"/>
      <c r="F88" s="882"/>
      <c r="G88" s="894"/>
      <c r="H88" s="894"/>
      <c r="I88" s="894"/>
      <c r="J88" s="894"/>
      <c r="K88" s="894"/>
      <c r="L88" s="894"/>
      <c r="M88" s="894"/>
      <c r="N88" s="1568"/>
      <c r="O88" s="1568"/>
      <c r="P88" s="1569" t="s">
        <v>563</v>
      </c>
      <c r="Q88" s="1569"/>
      <c r="R88" s="1569" t="s">
        <v>564</v>
      </c>
      <c r="S88" s="1569"/>
      <c r="T88" s="1569" t="s">
        <v>563</v>
      </c>
      <c r="U88" s="1569"/>
      <c r="V88" s="1569" t="s">
        <v>564</v>
      </c>
      <c r="W88" s="1569"/>
      <c r="X88" s="894"/>
      <c r="Y88" s="894"/>
      <c r="Z88" s="894"/>
      <c r="AA88" s="894"/>
      <c r="AB88" s="894"/>
      <c r="AC88" s="894"/>
      <c r="AD88" s="894"/>
      <c r="AE88" s="894"/>
      <c r="AF88" s="894"/>
      <c r="AG88" s="894"/>
      <c r="AH88" s="894"/>
      <c r="AI88" s="894"/>
      <c r="AJ88" s="882"/>
      <c r="AK88" s="882"/>
      <c r="AL88" s="883"/>
      <c r="AM88" s="899"/>
      <c r="AN88" s="882"/>
      <c r="AO88" s="883"/>
      <c r="AP88" s="882"/>
      <c r="AQ88" s="882"/>
      <c r="AR88" s="883"/>
      <c r="AS88" s="899"/>
      <c r="AT88" s="882"/>
      <c r="AU88" s="882"/>
      <c r="AV88" s="883"/>
      <c r="AW88" s="899"/>
      <c r="AX88" s="882"/>
      <c r="AY88" s="882"/>
      <c r="AZ88" s="882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4" customFormat="1" ht="12" hidden="1" thickBot="1" x14ac:dyDescent="0.3">
      <c r="A89" s="352"/>
      <c r="B89" s="1513">
        <v>1</v>
      </c>
      <c r="C89" s="1513"/>
      <c r="D89" s="1513"/>
      <c r="E89" s="1513"/>
      <c r="F89" s="1514"/>
      <c r="G89" s="1512">
        <v>2</v>
      </c>
      <c r="H89" s="1513"/>
      <c r="I89" s="1514"/>
      <c r="J89" s="1512">
        <v>3</v>
      </c>
      <c r="K89" s="1513"/>
      <c r="L89" s="1513"/>
      <c r="M89" s="1514"/>
      <c r="N89" s="1512">
        <v>4</v>
      </c>
      <c r="O89" s="1514"/>
      <c r="P89" s="1512">
        <v>5</v>
      </c>
      <c r="Q89" s="1514"/>
      <c r="R89" s="1512">
        <v>6</v>
      </c>
      <c r="S89" s="1514"/>
      <c r="T89" s="1513">
        <v>7</v>
      </c>
      <c r="U89" s="1514"/>
      <c r="V89" s="1513">
        <v>8</v>
      </c>
      <c r="W89" s="1514"/>
      <c r="X89" s="1512">
        <v>9</v>
      </c>
      <c r="Y89" s="1513"/>
      <c r="Z89" s="1514"/>
      <c r="AA89" s="1512">
        <v>10</v>
      </c>
      <c r="AB89" s="1513"/>
      <c r="AC89" s="1513"/>
      <c r="AD89" s="1513"/>
      <c r="AE89" s="1514"/>
      <c r="AF89" s="1512">
        <v>11</v>
      </c>
      <c r="AG89" s="1513"/>
      <c r="AH89" s="1513"/>
      <c r="AI89" s="1514"/>
      <c r="AJ89" s="1513">
        <v>12</v>
      </c>
      <c r="AK89" s="1513"/>
      <c r="AL89" s="1514"/>
      <c r="AM89" s="1512">
        <v>13</v>
      </c>
      <c r="AN89" s="1513"/>
      <c r="AO89" s="1514"/>
      <c r="AP89" s="1512">
        <v>14</v>
      </c>
      <c r="AQ89" s="1513"/>
      <c r="AR89" s="1514"/>
      <c r="AS89" s="1512">
        <v>15</v>
      </c>
      <c r="AT89" s="1513"/>
      <c r="AU89" s="1513"/>
      <c r="AV89" s="1514"/>
      <c r="AW89" s="1512">
        <v>16</v>
      </c>
      <c r="AX89" s="1513"/>
      <c r="AY89" s="1513"/>
      <c r="AZ89" s="1513"/>
      <c r="BA89" s="352" t="s">
        <v>20</v>
      </c>
      <c r="BB89" s="392"/>
      <c r="BC89" s="392"/>
      <c r="BD89" s="392"/>
      <c r="BE89" s="392"/>
      <c r="BF89" s="392"/>
      <c r="BG89" s="392"/>
      <c r="BH89" s="392"/>
      <c r="BI89" s="392"/>
      <c r="BJ89" s="392"/>
    </row>
    <row r="90" spans="1:62" s="53" customFormat="1" ht="18" hidden="1" customHeight="1" x14ac:dyDescent="0.25">
      <c r="A90" s="102"/>
      <c r="B90" s="1121"/>
      <c r="C90" s="1487"/>
      <c r="D90" s="1487"/>
      <c r="E90" s="1487"/>
      <c r="F90" s="1487"/>
      <c r="G90" s="1487"/>
      <c r="H90" s="1487"/>
      <c r="I90" s="1487"/>
      <c r="J90" s="1487"/>
      <c r="K90" s="1487"/>
      <c r="L90" s="1487"/>
      <c r="M90" s="1487"/>
      <c r="N90" s="1517" t="s">
        <v>21</v>
      </c>
      <c r="O90" s="1518"/>
      <c r="P90" s="1095"/>
      <c r="Q90" s="906"/>
      <c r="R90" s="1095"/>
      <c r="S90" s="906"/>
      <c r="T90" s="1095"/>
      <c r="U90" s="906"/>
      <c r="V90" s="1095"/>
      <c r="W90" s="906"/>
      <c r="X90" s="1096"/>
      <c r="Y90" s="1097"/>
      <c r="Z90" s="1098"/>
      <c r="AA90" s="1096"/>
      <c r="AB90" s="1097"/>
      <c r="AC90" s="1097"/>
      <c r="AD90" s="1097"/>
      <c r="AE90" s="1098"/>
      <c r="AF90" s="1096"/>
      <c r="AG90" s="1097"/>
      <c r="AH90" s="1097"/>
      <c r="AI90" s="1098"/>
      <c r="AJ90" s="1096"/>
      <c r="AK90" s="1097"/>
      <c r="AL90" s="1098"/>
      <c r="AM90" s="1487"/>
      <c r="AN90" s="1487"/>
      <c r="AO90" s="1487"/>
      <c r="AP90" s="1487"/>
      <c r="AQ90" s="1487"/>
      <c r="AR90" s="1487"/>
      <c r="AS90" s="1487"/>
      <c r="AT90" s="1487"/>
      <c r="AU90" s="1487"/>
      <c r="AV90" s="1487"/>
      <c r="AW90" s="1044"/>
      <c r="AX90" s="1044"/>
      <c r="AY90" s="1044"/>
      <c r="AZ90" s="1557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906"/>
      <c r="C91" s="1006"/>
      <c r="D91" s="1006"/>
      <c r="E91" s="1006"/>
      <c r="F91" s="1006"/>
      <c r="G91" s="1006"/>
      <c r="H91" s="1006"/>
      <c r="I91" s="1006"/>
      <c r="J91" s="1006"/>
      <c r="K91" s="1006"/>
      <c r="L91" s="1006"/>
      <c r="M91" s="1006"/>
      <c r="N91" s="1524" t="s">
        <v>22</v>
      </c>
      <c r="O91" s="1525"/>
      <c r="P91" s="1095"/>
      <c r="Q91" s="906"/>
      <c r="R91" s="1095"/>
      <c r="S91" s="906"/>
      <c r="T91" s="1095"/>
      <c r="U91" s="906"/>
      <c r="V91" s="1095"/>
      <c r="W91" s="906"/>
      <c r="X91" s="1095"/>
      <c r="Y91" s="905"/>
      <c r="Z91" s="906"/>
      <c r="AA91" s="1095"/>
      <c r="AB91" s="905"/>
      <c r="AC91" s="905"/>
      <c r="AD91" s="905"/>
      <c r="AE91" s="906"/>
      <c r="AF91" s="1095"/>
      <c r="AG91" s="905"/>
      <c r="AH91" s="905"/>
      <c r="AI91" s="906"/>
      <c r="AJ91" s="1095"/>
      <c r="AK91" s="905"/>
      <c r="AL91" s="906"/>
      <c r="AM91" s="1006"/>
      <c r="AN91" s="1006"/>
      <c r="AO91" s="1006"/>
      <c r="AP91" s="1006"/>
      <c r="AQ91" s="1006"/>
      <c r="AR91" s="1006"/>
      <c r="AS91" s="1006"/>
      <c r="AT91" s="1006"/>
      <c r="AU91" s="1006"/>
      <c r="AV91" s="1006"/>
      <c r="AW91" s="1006"/>
      <c r="AX91" s="1006"/>
      <c r="AY91" s="1006"/>
      <c r="AZ91" s="1561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115"/>
      <c r="C92" s="1112"/>
      <c r="D92" s="1112"/>
      <c r="E92" s="1112"/>
      <c r="F92" s="1112"/>
      <c r="G92" s="1006"/>
      <c r="H92" s="1006"/>
      <c r="I92" s="1006"/>
      <c r="J92" s="1006"/>
      <c r="K92" s="1006"/>
      <c r="L92" s="1006"/>
      <c r="M92" s="1006"/>
      <c r="N92" s="1095"/>
      <c r="O92" s="906"/>
      <c r="P92" s="1095"/>
      <c r="Q92" s="906"/>
      <c r="R92" s="1095"/>
      <c r="S92" s="906"/>
      <c r="T92" s="1095"/>
      <c r="U92" s="906"/>
      <c r="V92" s="1095"/>
      <c r="W92" s="906"/>
      <c r="X92" s="1095"/>
      <c r="Y92" s="905"/>
      <c r="Z92" s="906"/>
      <c r="AA92" s="1095"/>
      <c r="AB92" s="905"/>
      <c r="AC92" s="905"/>
      <c r="AD92" s="905"/>
      <c r="AE92" s="906"/>
      <c r="AF92" s="1095"/>
      <c r="AG92" s="905"/>
      <c r="AH92" s="905"/>
      <c r="AI92" s="906"/>
      <c r="AJ92" s="1095"/>
      <c r="AK92" s="905"/>
      <c r="AL92" s="906"/>
      <c r="AM92" s="1006"/>
      <c r="AN92" s="1006"/>
      <c r="AO92" s="1006"/>
      <c r="AP92" s="1006"/>
      <c r="AQ92" s="1006"/>
      <c r="AR92" s="1006"/>
      <c r="AS92" s="1006"/>
      <c r="AT92" s="1006"/>
      <c r="AU92" s="1006"/>
      <c r="AV92" s="1006"/>
      <c r="AW92" s="1006"/>
      <c r="AX92" s="1006"/>
      <c r="AY92" s="1006"/>
      <c r="AZ92" s="1561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20" t="s">
        <v>756</v>
      </c>
      <c r="C93" s="1520"/>
      <c r="D93" s="1520"/>
      <c r="E93" s="1520"/>
      <c r="F93" s="1521"/>
      <c r="G93" s="1031" t="s">
        <v>24</v>
      </c>
      <c r="H93" s="1031"/>
      <c r="I93" s="904"/>
      <c r="J93" s="1176" t="s">
        <v>24</v>
      </c>
      <c r="K93" s="1031"/>
      <c r="L93" s="1031"/>
      <c r="M93" s="904"/>
      <c r="N93" s="1176" t="s">
        <v>24</v>
      </c>
      <c r="O93" s="1031"/>
      <c r="P93" s="1176" t="s">
        <v>24</v>
      </c>
      <c r="Q93" s="1031"/>
      <c r="R93" s="1176" t="s">
        <v>24</v>
      </c>
      <c r="S93" s="1031"/>
      <c r="T93" s="1176" t="s">
        <v>24</v>
      </c>
      <c r="U93" s="1031"/>
      <c r="V93" s="1176" t="s">
        <v>24</v>
      </c>
      <c r="W93" s="1031"/>
      <c r="X93" s="1176"/>
      <c r="Y93" s="1031"/>
      <c r="Z93" s="904"/>
      <c r="AA93" s="1113"/>
      <c r="AB93" s="1114"/>
      <c r="AC93" s="1114"/>
      <c r="AD93" s="1114"/>
      <c r="AE93" s="1115"/>
      <c r="AF93" s="1113"/>
      <c r="AG93" s="1114"/>
      <c r="AH93" s="1114"/>
      <c r="AI93" s="1115"/>
      <c r="AJ93" s="645"/>
      <c r="AK93" s="645"/>
      <c r="AL93" s="646"/>
      <c r="AM93" s="1113"/>
      <c r="AN93" s="1114"/>
      <c r="AO93" s="1115"/>
      <c r="AP93" s="1176" t="s">
        <v>24</v>
      </c>
      <c r="AQ93" s="1031"/>
      <c r="AR93" s="904"/>
      <c r="AS93" s="1176" t="s">
        <v>24</v>
      </c>
      <c r="AT93" s="1031"/>
      <c r="AU93" s="1031"/>
      <c r="AV93" s="904"/>
      <c r="AW93" s="1113"/>
      <c r="AX93" s="1114"/>
      <c r="AY93" s="1114"/>
      <c r="AZ93" s="1117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31"/>
      <c r="C94" s="531"/>
      <c r="D94" s="531"/>
      <c r="E94" s="531"/>
      <c r="F94" s="531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219" t="s">
        <v>869</v>
      </c>
      <c r="C95" s="1219"/>
      <c r="D95" s="1219"/>
      <c r="E95" s="1219"/>
      <c r="F95" s="1219"/>
      <c r="G95" s="1219"/>
      <c r="H95" s="1219"/>
      <c r="I95" s="1219"/>
      <c r="J95" s="1219"/>
      <c r="K95" s="1219"/>
      <c r="L95" s="1219"/>
      <c r="M95" s="1219"/>
      <c r="N95" s="1219"/>
      <c r="O95" s="1219"/>
      <c r="P95" s="1219"/>
      <c r="Q95" s="1219"/>
      <c r="R95" s="1219"/>
      <c r="S95" s="1219"/>
      <c r="T95" s="1219"/>
      <c r="U95" s="1219"/>
      <c r="V95" s="1219"/>
      <c r="W95" s="1219"/>
      <c r="X95" s="1219"/>
      <c r="Y95" s="1219"/>
      <c r="Z95" s="1219"/>
      <c r="AA95" s="1219"/>
      <c r="AB95" s="1219"/>
      <c r="AC95" s="1219"/>
      <c r="AD95" s="1219"/>
      <c r="AE95" s="1219"/>
      <c r="AF95" s="1219"/>
      <c r="AG95" s="1219"/>
      <c r="AH95" s="1219"/>
      <c r="AI95" s="1219"/>
      <c r="AJ95" s="1219"/>
      <c r="AK95" s="1219"/>
      <c r="AL95" s="1219"/>
      <c r="AM95" s="1219"/>
      <c r="AN95" s="1219"/>
      <c r="AO95" s="1219"/>
      <c r="AP95" s="1219"/>
      <c r="AQ95" s="1219"/>
      <c r="AR95" s="1219"/>
      <c r="AS95" s="1219"/>
      <c r="AT95" s="1219"/>
      <c r="AU95" s="1219"/>
      <c r="AV95" s="1219"/>
      <c r="AW95" s="1219"/>
      <c r="AX95" s="1219"/>
      <c r="AY95" s="1219"/>
      <c r="AZ95" s="1219"/>
      <c r="BA95" s="1219"/>
      <c r="BB95" s="1219"/>
      <c r="BC95" s="1219"/>
      <c r="BD95" s="1219"/>
      <c r="BE95" s="1219"/>
      <c r="BF95" s="1219"/>
    </row>
    <row r="96" spans="1:62" s="53" customFormat="1" ht="8.1" hidden="1" customHeight="1" x14ac:dyDescent="0.25">
      <c r="A96" s="119"/>
      <c r="B96" s="628"/>
      <c r="C96" s="628"/>
      <c r="D96" s="628"/>
      <c r="E96" s="628"/>
      <c r="F96" s="628"/>
      <c r="G96" s="628"/>
      <c r="H96" s="628"/>
      <c r="I96" s="628"/>
      <c r="J96" s="628"/>
      <c r="K96" s="628"/>
      <c r="L96" s="628"/>
      <c r="M96" s="628"/>
      <c r="N96" s="628"/>
      <c r="O96" s="628"/>
      <c r="P96" s="628"/>
      <c r="Q96" s="628"/>
      <c r="R96" s="628"/>
      <c r="S96" s="628"/>
      <c r="T96" s="628"/>
      <c r="U96" s="628"/>
      <c r="V96" s="628"/>
      <c r="W96" s="628"/>
      <c r="X96" s="628"/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28"/>
      <c r="AK96" s="628"/>
      <c r="AL96" s="628"/>
      <c r="AM96" s="628"/>
      <c r="AN96" s="628"/>
      <c r="AO96" s="628"/>
      <c r="AP96" s="628"/>
      <c r="AQ96" s="628"/>
      <c r="AR96" s="628"/>
      <c r="AS96" s="628"/>
      <c r="AT96" s="628"/>
      <c r="AU96" s="628"/>
      <c r="AV96" s="628"/>
      <c r="AW96" s="628"/>
      <c r="AX96" s="628"/>
      <c r="AY96" s="628"/>
      <c r="AZ96" s="628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78" t="s">
        <v>732</v>
      </c>
      <c r="C97" s="878"/>
      <c r="D97" s="878"/>
      <c r="E97" s="878"/>
      <c r="F97" s="878"/>
      <c r="G97" s="894" t="s">
        <v>78</v>
      </c>
      <c r="H97" s="894"/>
      <c r="I97" s="894"/>
      <c r="J97" s="894" t="s">
        <v>727</v>
      </c>
      <c r="K97" s="894"/>
      <c r="L97" s="894"/>
      <c r="M97" s="894"/>
      <c r="N97" s="1523" t="s">
        <v>513</v>
      </c>
      <c r="O97" s="1523"/>
      <c r="P97" s="894" t="s">
        <v>493</v>
      </c>
      <c r="Q97" s="894"/>
      <c r="R97" s="894"/>
      <c r="S97" s="894"/>
      <c r="T97" s="894"/>
      <c r="U97" s="894"/>
      <c r="V97" s="894"/>
      <c r="W97" s="894"/>
      <c r="X97" s="894" t="s">
        <v>107</v>
      </c>
      <c r="Y97" s="894"/>
      <c r="Z97" s="894"/>
      <c r="AA97" s="894" t="s">
        <v>728</v>
      </c>
      <c r="AB97" s="894"/>
      <c r="AC97" s="894"/>
      <c r="AD97" s="894"/>
      <c r="AE97" s="894"/>
      <c r="AF97" s="894" t="s">
        <v>736</v>
      </c>
      <c r="AG97" s="894"/>
      <c r="AH97" s="894"/>
      <c r="AI97" s="894"/>
      <c r="AJ97" s="878" t="s">
        <v>729</v>
      </c>
      <c r="AK97" s="878"/>
      <c r="AL97" s="879"/>
      <c r="AM97" s="897" t="s">
        <v>735</v>
      </c>
      <c r="AN97" s="878"/>
      <c r="AO97" s="879"/>
      <c r="AP97" s="878" t="s">
        <v>731</v>
      </c>
      <c r="AQ97" s="878"/>
      <c r="AR97" s="879"/>
      <c r="AS97" s="897" t="s">
        <v>870</v>
      </c>
      <c r="AT97" s="878"/>
      <c r="AU97" s="878"/>
      <c r="AV97" s="879"/>
      <c r="AW97" s="897" t="s">
        <v>225</v>
      </c>
      <c r="AX97" s="878"/>
      <c r="AY97" s="878"/>
      <c r="AZ97" s="878"/>
      <c r="BA97" s="332"/>
      <c r="BB97" s="644"/>
      <c r="BC97" s="644"/>
      <c r="BD97" s="644"/>
      <c r="BE97" s="644"/>
      <c r="BF97" s="644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80"/>
      <c r="C98" s="880"/>
      <c r="D98" s="880"/>
      <c r="E98" s="880"/>
      <c r="F98" s="880"/>
      <c r="G98" s="894"/>
      <c r="H98" s="894"/>
      <c r="I98" s="894"/>
      <c r="J98" s="894"/>
      <c r="K98" s="894"/>
      <c r="L98" s="894"/>
      <c r="M98" s="894"/>
      <c r="N98" s="1523"/>
      <c r="O98" s="1523"/>
      <c r="P98" s="894" t="s">
        <v>561</v>
      </c>
      <c r="Q98" s="894"/>
      <c r="R98" s="894"/>
      <c r="S98" s="894"/>
      <c r="T98" s="894" t="s">
        <v>562</v>
      </c>
      <c r="U98" s="894"/>
      <c r="V98" s="894"/>
      <c r="W98" s="894"/>
      <c r="X98" s="894"/>
      <c r="Y98" s="894"/>
      <c r="Z98" s="894"/>
      <c r="AA98" s="894"/>
      <c r="AB98" s="894"/>
      <c r="AC98" s="894"/>
      <c r="AD98" s="894"/>
      <c r="AE98" s="894"/>
      <c r="AF98" s="894"/>
      <c r="AG98" s="894"/>
      <c r="AH98" s="894"/>
      <c r="AI98" s="894"/>
      <c r="AJ98" s="880"/>
      <c r="AK98" s="880"/>
      <c r="AL98" s="881"/>
      <c r="AM98" s="898"/>
      <c r="AN98" s="880"/>
      <c r="AO98" s="881"/>
      <c r="AP98" s="880"/>
      <c r="AQ98" s="880"/>
      <c r="AR98" s="881"/>
      <c r="AS98" s="898"/>
      <c r="AT98" s="880"/>
      <c r="AU98" s="880"/>
      <c r="AV98" s="881"/>
      <c r="AW98" s="898"/>
      <c r="AX98" s="880"/>
      <c r="AY98" s="880"/>
      <c r="AZ98" s="880"/>
      <c r="BA98" s="332"/>
      <c r="BB98" s="644"/>
      <c r="BC98" s="644"/>
      <c r="BD98" s="644"/>
      <c r="BE98" s="644"/>
      <c r="BF98" s="644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82"/>
      <c r="C99" s="882"/>
      <c r="D99" s="882"/>
      <c r="E99" s="882"/>
      <c r="F99" s="882"/>
      <c r="G99" s="894"/>
      <c r="H99" s="894"/>
      <c r="I99" s="894"/>
      <c r="J99" s="894"/>
      <c r="K99" s="894"/>
      <c r="L99" s="894"/>
      <c r="M99" s="894"/>
      <c r="N99" s="1523"/>
      <c r="O99" s="1523"/>
      <c r="P99" s="1569" t="s">
        <v>563</v>
      </c>
      <c r="Q99" s="1569"/>
      <c r="R99" s="1569" t="s">
        <v>564</v>
      </c>
      <c r="S99" s="1569"/>
      <c r="T99" s="1569" t="s">
        <v>563</v>
      </c>
      <c r="U99" s="1569"/>
      <c r="V99" s="1569" t="s">
        <v>564</v>
      </c>
      <c r="W99" s="1569"/>
      <c r="X99" s="894"/>
      <c r="Y99" s="894"/>
      <c r="Z99" s="894"/>
      <c r="AA99" s="894"/>
      <c r="AB99" s="894"/>
      <c r="AC99" s="894"/>
      <c r="AD99" s="894"/>
      <c r="AE99" s="894"/>
      <c r="AF99" s="894"/>
      <c r="AG99" s="894"/>
      <c r="AH99" s="894"/>
      <c r="AI99" s="894"/>
      <c r="AJ99" s="882"/>
      <c r="AK99" s="882"/>
      <c r="AL99" s="883"/>
      <c r="AM99" s="899"/>
      <c r="AN99" s="882"/>
      <c r="AO99" s="883"/>
      <c r="AP99" s="882"/>
      <c r="AQ99" s="882"/>
      <c r="AR99" s="883"/>
      <c r="AS99" s="899"/>
      <c r="AT99" s="882"/>
      <c r="AU99" s="882"/>
      <c r="AV99" s="883"/>
      <c r="AW99" s="899"/>
      <c r="AX99" s="882"/>
      <c r="AY99" s="882"/>
      <c r="AZ99" s="882"/>
      <c r="BA99" s="332"/>
      <c r="BB99" s="644"/>
      <c r="BC99" s="644"/>
      <c r="BD99" s="644"/>
      <c r="BE99" s="644"/>
      <c r="BF99" s="644"/>
      <c r="BG99" s="55"/>
      <c r="BH99" s="55"/>
      <c r="BI99" s="55"/>
      <c r="BJ99" s="55"/>
    </row>
    <row r="100" spans="1:65" s="394" customFormat="1" ht="12" hidden="1" thickBot="1" x14ac:dyDescent="0.3">
      <c r="A100" s="352"/>
      <c r="B100" s="1513">
        <v>1</v>
      </c>
      <c r="C100" s="1513"/>
      <c r="D100" s="1513"/>
      <c r="E100" s="1513"/>
      <c r="F100" s="1514"/>
      <c r="G100" s="1512">
        <v>2</v>
      </c>
      <c r="H100" s="1513"/>
      <c r="I100" s="1514"/>
      <c r="J100" s="1512">
        <v>3</v>
      </c>
      <c r="K100" s="1513"/>
      <c r="L100" s="1513"/>
      <c r="M100" s="1514"/>
      <c r="N100" s="1512">
        <v>4</v>
      </c>
      <c r="O100" s="1514"/>
      <c r="P100" s="1512">
        <v>5</v>
      </c>
      <c r="Q100" s="1514"/>
      <c r="R100" s="1512">
        <v>6</v>
      </c>
      <c r="S100" s="1514"/>
      <c r="T100" s="1513">
        <v>7</v>
      </c>
      <c r="U100" s="1514"/>
      <c r="V100" s="1513">
        <v>8</v>
      </c>
      <c r="W100" s="1514"/>
      <c r="X100" s="1512">
        <v>9</v>
      </c>
      <c r="Y100" s="1513"/>
      <c r="Z100" s="1514"/>
      <c r="AA100" s="1512">
        <v>10</v>
      </c>
      <c r="AB100" s="1513"/>
      <c r="AC100" s="1513"/>
      <c r="AD100" s="1513"/>
      <c r="AE100" s="1514"/>
      <c r="AF100" s="1512">
        <v>11</v>
      </c>
      <c r="AG100" s="1513"/>
      <c r="AH100" s="1513"/>
      <c r="AI100" s="1514"/>
      <c r="AJ100" s="1513">
        <v>12</v>
      </c>
      <c r="AK100" s="1513"/>
      <c r="AL100" s="1514"/>
      <c r="AM100" s="1512">
        <v>13</v>
      </c>
      <c r="AN100" s="1513"/>
      <c r="AO100" s="1514"/>
      <c r="AP100" s="1512">
        <v>14</v>
      </c>
      <c r="AQ100" s="1513"/>
      <c r="AR100" s="1514"/>
      <c r="AS100" s="1512">
        <v>15</v>
      </c>
      <c r="AT100" s="1513"/>
      <c r="AU100" s="1513"/>
      <c r="AV100" s="1514"/>
      <c r="AW100" s="1512">
        <v>16</v>
      </c>
      <c r="AX100" s="1513"/>
      <c r="AY100" s="1513"/>
      <c r="AZ100" s="1513"/>
      <c r="BA100" s="352" t="s">
        <v>20</v>
      </c>
      <c r="BB100" s="392"/>
      <c r="BC100" s="392"/>
      <c r="BD100" s="392"/>
      <c r="BE100" s="392"/>
      <c r="BF100" s="392"/>
      <c r="BG100" s="392"/>
      <c r="BH100" s="392"/>
      <c r="BI100" s="392"/>
      <c r="BJ100" s="392"/>
    </row>
    <row r="101" spans="1:65" s="53" customFormat="1" ht="18" hidden="1" customHeight="1" x14ac:dyDescent="0.25">
      <c r="A101" s="102"/>
      <c r="B101" s="1121"/>
      <c r="C101" s="1487"/>
      <c r="D101" s="1487"/>
      <c r="E101" s="1487"/>
      <c r="F101" s="1487"/>
      <c r="G101" s="1487"/>
      <c r="H101" s="1487"/>
      <c r="I101" s="1487"/>
      <c r="J101" s="1487"/>
      <c r="K101" s="1487"/>
      <c r="L101" s="1487"/>
      <c r="M101" s="1487"/>
      <c r="N101" s="1517" t="s">
        <v>21</v>
      </c>
      <c r="O101" s="1518"/>
      <c r="P101" s="1095"/>
      <c r="Q101" s="906"/>
      <c r="R101" s="1095"/>
      <c r="S101" s="906"/>
      <c r="T101" s="1095"/>
      <c r="U101" s="906"/>
      <c r="V101" s="1095"/>
      <c r="W101" s="906"/>
      <c r="X101" s="1096"/>
      <c r="Y101" s="1097"/>
      <c r="Z101" s="1098"/>
      <c r="AA101" s="1096"/>
      <c r="AB101" s="1097"/>
      <c r="AC101" s="1097"/>
      <c r="AD101" s="1097"/>
      <c r="AE101" s="1098"/>
      <c r="AF101" s="1096"/>
      <c r="AG101" s="1097"/>
      <c r="AH101" s="1097"/>
      <c r="AI101" s="1098"/>
      <c r="AJ101" s="1096"/>
      <c r="AK101" s="1097"/>
      <c r="AL101" s="1098"/>
      <c r="AM101" s="1487"/>
      <c r="AN101" s="1487"/>
      <c r="AO101" s="1487"/>
      <c r="AP101" s="1487"/>
      <c r="AQ101" s="1487"/>
      <c r="AR101" s="1487"/>
      <c r="AS101" s="1487"/>
      <c r="AT101" s="1487"/>
      <c r="AU101" s="1487"/>
      <c r="AV101" s="1487"/>
      <c r="AW101" s="1044"/>
      <c r="AX101" s="1044"/>
      <c r="AY101" s="1044"/>
      <c r="AZ101" s="1557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906"/>
      <c r="C102" s="1006"/>
      <c r="D102" s="1006"/>
      <c r="E102" s="1006"/>
      <c r="F102" s="1006"/>
      <c r="G102" s="1006"/>
      <c r="H102" s="1006"/>
      <c r="I102" s="1006"/>
      <c r="J102" s="1006"/>
      <c r="K102" s="1006"/>
      <c r="L102" s="1006"/>
      <c r="M102" s="1006"/>
      <c r="N102" s="1524" t="s">
        <v>22</v>
      </c>
      <c r="O102" s="1525"/>
      <c r="P102" s="1095"/>
      <c r="Q102" s="906"/>
      <c r="R102" s="1095"/>
      <c r="S102" s="906"/>
      <c r="T102" s="1095"/>
      <c r="U102" s="906"/>
      <c r="V102" s="1095"/>
      <c r="W102" s="906"/>
      <c r="X102" s="1095"/>
      <c r="Y102" s="905"/>
      <c r="Z102" s="906"/>
      <c r="AA102" s="1095"/>
      <c r="AB102" s="905"/>
      <c r="AC102" s="905"/>
      <c r="AD102" s="905"/>
      <c r="AE102" s="906"/>
      <c r="AF102" s="1095"/>
      <c r="AG102" s="905"/>
      <c r="AH102" s="905"/>
      <c r="AI102" s="906"/>
      <c r="AJ102" s="1095"/>
      <c r="AK102" s="905"/>
      <c r="AL102" s="906"/>
      <c r="AM102" s="1006"/>
      <c r="AN102" s="1006"/>
      <c r="AO102" s="1006"/>
      <c r="AP102" s="1006"/>
      <c r="AQ102" s="1006"/>
      <c r="AR102" s="1006"/>
      <c r="AS102" s="1006"/>
      <c r="AT102" s="1006"/>
      <c r="AU102" s="1006"/>
      <c r="AV102" s="1006"/>
      <c r="AW102" s="1006"/>
      <c r="AX102" s="1006"/>
      <c r="AY102" s="1006"/>
      <c r="AZ102" s="1561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115"/>
      <c r="C103" s="1112"/>
      <c r="D103" s="1112"/>
      <c r="E103" s="1112"/>
      <c r="F103" s="1112"/>
      <c r="G103" s="1006"/>
      <c r="H103" s="1006"/>
      <c r="I103" s="1006"/>
      <c r="J103" s="1006"/>
      <c r="K103" s="1006"/>
      <c r="L103" s="1006"/>
      <c r="M103" s="1006"/>
      <c r="N103" s="1095"/>
      <c r="O103" s="906"/>
      <c r="P103" s="1095"/>
      <c r="Q103" s="906"/>
      <c r="R103" s="1095"/>
      <c r="S103" s="906"/>
      <c r="T103" s="1095"/>
      <c r="U103" s="906"/>
      <c r="V103" s="1095"/>
      <c r="W103" s="906"/>
      <c r="X103" s="1095"/>
      <c r="Y103" s="905"/>
      <c r="Z103" s="906"/>
      <c r="AA103" s="1095"/>
      <c r="AB103" s="905"/>
      <c r="AC103" s="905"/>
      <c r="AD103" s="905"/>
      <c r="AE103" s="906"/>
      <c r="AF103" s="1095"/>
      <c r="AG103" s="905"/>
      <c r="AH103" s="905"/>
      <c r="AI103" s="906"/>
      <c r="AJ103" s="1095"/>
      <c r="AK103" s="905"/>
      <c r="AL103" s="906"/>
      <c r="AM103" s="1006"/>
      <c r="AN103" s="1006"/>
      <c r="AO103" s="1006"/>
      <c r="AP103" s="1006"/>
      <c r="AQ103" s="1006"/>
      <c r="AR103" s="1006"/>
      <c r="AS103" s="1006"/>
      <c r="AT103" s="1006"/>
      <c r="AU103" s="1006"/>
      <c r="AV103" s="1006"/>
      <c r="AW103" s="1006"/>
      <c r="AX103" s="1006"/>
      <c r="AY103" s="1006"/>
      <c r="AZ103" s="1561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20" t="s">
        <v>756</v>
      </c>
      <c r="C104" s="1520"/>
      <c r="D104" s="1520"/>
      <c r="E104" s="1520"/>
      <c r="F104" s="1521"/>
      <c r="G104" s="1031" t="s">
        <v>24</v>
      </c>
      <c r="H104" s="1031"/>
      <c r="I104" s="904"/>
      <c r="J104" s="1176" t="s">
        <v>24</v>
      </c>
      <c r="K104" s="1031"/>
      <c r="L104" s="1031"/>
      <c r="M104" s="904"/>
      <c r="N104" s="1176" t="s">
        <v>24</v>
      </c>
      <c r="O104" s="1031"/>
      <c r="P104" s="1176" t="s">
        <v>24</v>
      </c>
      <c r="Q104" s="1031"/>
      <c r="R104" s="1176" t="s">
        <v>24</v>
      </c>
      <c r="S104" s="1031"/>
      <c r="T104" s="1176" t="s">
        <v>24</v>
      </c>
      <c r="U104" s="1031"/>
      <c r="V104" s="1176" t="s">
        <v>24</v>
      </c>
      <c r="W104" s="1031"/>
      <c r="X104" s="1176"/>
      <c r="Y104" s="1031"/>
      <c r="Z104" s="904"/>
      <c r="AA104" s="1113"/>
      <c r="AB104" s="1114"/>
      <c r="AC104" s="1114"/>
      <c r="AD104" s="1114"/>
      <c r="AE104" s="1115"/>
      <c r="AF104" s="1113"/>
      <c r="AG104" s="1114"/>
      <c r="AH104" s="1114"/>
      <c r="AI104" s="1115"/>
      <c r="AJ104" s="645"/>
      <c r="AK104" s="645"/>
      <c r="AL104" s="646"/>
      <c r="AM104" s="1113"/>
      <c r="AN104" s="1114"/>
      <c r="AO104" s="1115"/>
      <c r="AP104" s="1176" t="s">
        <v>24</v>
      </c>
      <c r="AQ104" s="1031"/>
      <c r="AR104" s="904"/>
      <c r="AS104" s="1176" t="s">
        <v>24</v>
      </c>
      <c r="AT104" s="1031"/>
      <c r="AU104" s="1031"/>
      <c r="AV104" s="904"/>
      <c r="AW104" s="1113"/>
      <c r="AX104" s="1114"/>
      <c r="AY104" s="1114"/>
      <c r="AZ104" s="1117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7"/>
      <c r="B106" s="1644" t="s">
        <v>349</v>
      </c>
      <c r="C106" s="1644"/>
      <c r="D106" s="1644"/>
      <c r="E106" s="1644"/>
      <c r="F106" s="1644"/>
      <c r="G106" s="1644"/>
      <c r="H106" s="1644"/>
      <c r="I106" s="1644"/>
      <c r="J106" s="1644"/>
      <c r="K106" s="1644"/>
      <c r="L106" s="1644"/>
      <c r="M106" s="1644"/>
      <c r="N106" s="1644"/>
      <c r="O106" s="1644"/>
      <c r="P106" s="1644"/>
      <c r="Q106" s="1644"/>
      <c r="R106" s="1644"/>
      <c r="S106" s="1644"/>
      <c r="T106" s="1644"/>
      <c r="U106" s="1644"/>
      <c r="V106" s="1644"/>
      <c r="W106" s="1644"/>
      <c r="X106" s="1644"/>
      <c r="Y106" s="1644"/>
      <c r="Z106" s="1644"/>
      <c r="AA106" s="1644"/>
      <c r="AB106" s="1644"/>
      <c r="AC106" s="1644"/>
      <c r="AD106" s="1644"/>
      <c r="AE106" s="1644"/>
      <c r="AF106" s="1644"/>
      <c r="AG106" s="1644"/>
      <c r="AH106" s="1644"/>
      <c r="AI106" s="1644"/>
      <c r="AJ106" s="1644"/>
      <c r="AK106" s="1644"/>
      <c r="AL106" s="1644"/>
      <c r="AM106" s="1644"/>
      <c r="AN106" s="1644"/>
      <c r="AO106" s="1644"/>
      <c r="AP106" s="1644"/>
      <c r="AQ106" s="1644"/>
      <c r="AR106" s="1644"/>
      <c r="AS106" s="1644"/>
      <c r="AT106" s="1644"/>
      <c r="AU106" s="1644"/>
      <c r="AV106" s="1644"/>
      <c r="AW106" s="1644"/>
      <c r="AX106" s="1644"/>
      <c r="AY106" s="1644"/>
      <c r="AZ106" s="171"/>
      <c r="BA106" s="171"/>
    </row>
    <row r="107" spans="1:65" ht="15" customHeight="1" x14ac:dyDescent="0.25">
      <c r="A107" s="648"/>
      <c r="B107" s="1219" t="s">
        <v>959</v>
      </c>
      <c r="C107" s="1219"/>
      <c r="D107" s="1219"/>
      <c r="E107" s="1219"/>
      <c r="F107" s="1219"/>
      <c r="G107" s="1219"/>
      <c r="H107" s="1219"/>
      <c r="I107" s="1219"/>
      <c r="J107" s="1219"/>
      <c r="K107" s="1219"/>
      <c r="L107" s="1219"/>
      <c r="M107" s="1219"/>
      <c r="N107" s="1219"/>
      <c r="O107" s="1219"/>
      <c r="P107" s="1219"/>
      <c r="Q107" s="1219"/>
      <c r="R107" s="1219"/>
      <c r="S107" s="1219"/>
      <c r="T107" s="1219"/>
      <c r="U107" s="1219"/>
      <c r="V107" s="1219"/>
      <c r="W107" s="1219"/>
      <c r="X107" s="1219"/>
      <c r="Y107" s="1219"/>
      <c r="Z107" s="1219"/>
      <c r="AA107" s="1219"/>
      <c r="AB107" s="1219"/>
      <c r="AC107" s="1219"/>
      <c r="AD107" s="1219"/>
      <c r="AE107" s="1219"/>
      <c r="AF107" s="1219"/>
      <c r="AG107" s="1219"/>
      <c r="AH107" s="1219"/>
      <c r="AI107" s="1219"/>
      <c r="AJ107" s="1219"/>
      <c r="AK107" s="1219"/>
      <c r="AL107" s="1219"/>
      <c r="AM107" s="1219"/>
      <c r="AN107" s="1219"/>
      <c r="AO107" s="1219"/>
      <c r="AP107" s="1219"/>
      <c r="AQ107" s="1219"/>
      <c r="AR107" s="1219"/>
      <c r="AS107" s="1219"/>
      <c r="AT107" s="1219"/>
      <c r="AU107" s="1219"/>
      <c r="AV107" s="1219"/>
      <c r="AW107" s="1219"/>
      <c r="AX107" s="1219"/>
      <c r="AY107" s="1219"/>
      <c r="AZ107" s="171"/>
      <c r="BA107" s="171"/>
    </row>
    <row r="108" spans="1:65" ht="15" customHeight="1" x14ac:dyDescent="0.25">
      <c r="A108" s="1600"/>
      <c r="B108" s="1600"/>
      <c r="C108" s="1600"/>
      <c r="D108" s="1600"/>
      <c r="E108" s="1600"/>
      <c r="F108" s="1600"/>
      <c r="G108" s="1600"/>
      <c r="H108" s="1600"/>
      <c r="I108" s="1600"/>
      <c r="J108" s="1600"/>
      <c r="K108" s="1600"/>
      <c r="L108" s="1600"/>
      <c r="M108" s="1600"/>
      <c r="N108" s="1600"/>
      <c r="O108" s="1600"/>
      <c r="P108" s="1600"/>
      <c r="Q108" s="1600"/>
      <c r="R108" s="1600"/>
      <c r="S108" s="1600"/>
      <c r="T108" s="1600"/>
      <c r="U108" s="1600"/>
      <c r="V108" s="1600"/>
      <c r="W108" s="1600"/>
      <c r="X108" s="1600"/>
      <c r="Y108" s="1600"/>
      <c r="Z108" s="1600"/>
      <c r="AA108" s="1600"/>
      <c r="AB108" s="1600"/>
      <c r="AC108" s="1600"/>
      <c r="AD108" s="1600"/>
      <c r="AE108" s="1600"/>
      <c r="AF108" s="1600"/>
      <c r="AG108" s="1600"/>
      <c r="AH108" s="1600"/>
      <c r="AI108" s="1600"/>
      <c r="AJ108" s="1600"/>
      <c r="AK108" s="1600"/>
      <c r="AL108" s="1600"/>
      <c r="AM108" s="1600"/>
      <c r="AN108" s="1600"/>
      <c r="AO108" s="1600"/>
      <c r="AP108" s="1600"/>
      <c r="AQ108" s="1600"/>
      <c r="AR108" s="1600"/>
      <c r="AS108" s="1600"/>
      <c r="AT108" s="1600"/>
      <c r="AU108" s="1600"/>
      <c r="AV108" s="1600"/>
      <c r="AW108" s="1600"/>
      <c r="AX108" s="1600"/>
      <c r="AY108" s="1600"/>
      <c r="AZ108" s="1600"/>
      <c r="BA108" s="171"/>
    </row>
    <row r="109" spans="1:65" s="53" customFormat="1" ht="28.5" customHeight="1" x14ac:dyDescent="0.25">
      <c r="A109" s="92"/>
      <c r="B109" s="878" t="s">
        <v>570</v>
      </c>
      <c r="C109" s="878"/>
      <c r="D109" s="878"/>
      <c r="E109" s="878"/>
      <c r="F109" s="879"/>
      <c r="G109" s="873" t="s">
        <v>494</v>
      </c>
      <c r="H109" s="874"/>
      <c r="I109" s="874"/>
      <c r="J109" s="874"/>
      <c r="K109" s="874"/>
      <c r="L109" s="874"/>
      <c r="M109" s="874"/>
      <c r="N109" s="874"/>
      <c r="O109" s="874"/>
      <c r="P109" s="874"/>
      <c r="Q109" s="874"/>
      <c r="R109" s="874"/>
      <c r="S109" s="874"/>
      <c r="T109" s="874"/>
      <c r="U109" s="874"/>
      <c r="V109" s="874"/>
      <c r="W109" s="874"/>
      <c r="X109" s="874"/>
      <c r="Y109" s="875"/>
      <c r="Z109" s="878" t="s">
        <v>569</v>
      </c>
      <c r="AA109" s="878"/>
      <c r="AB109" s="879"/>
      <c r="AC109" s="894" t="s">
        <v>739</v>
      </c>
      <c r="AD109" s="894"/>
      <c r="AE109" s="894"/>
      <c r="AF109" s="894" t="s">
        <v>740</v>
      </c>
      <c r="AG109" s="894"/>
      <c r="AH109" s="894"/>
      <c r="AI109" s="878" t="s">
        <v>741</v>
      </c>
      <c r="AJ109" s="878"/>
      <c r="AK109" s="878"/>
      <c r="AL109" s="879"/>
      <c r="AM109" s="897" t="s">
        <v>742</v>
      </c>
      <c r="AN109" s="878"/>
      <c r="AO109" s="879"/>
      <c r="AP109" s="878" t="s">
        <v>731</v>
      </c>
      <c r="AQ109" s="878"/>
      <c r="AR109" s="879"/>
      <c r="AS109" s="897" t="s">
        <v>874</v>
      </c>
      <c r="AT109" s="878"/>
      <c r="AU109" s="878"/>
      <c r="AV109" s="879"/>
      <c r="AW109" s="897" t="s">
        <v>225</v>
      </c>
      <c r="AX109" s="878"/>
      <c r="AY109" s="878"/>
      <c r="AZ109" s="878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82"/>
      <c r="C110" s="882"/>
      <c r="D110" s="882"/>
      <c r="E110" s="882"/>
      <c r="F110" s="883"/>
      <c r="G110" s="873" t="s">
        <v>566</v>
      </c>
      <c r="H110" s="874"/>
      <c r="I110" s="874"/>
      <c r="J110" s="874"/>
      <c r="K110" s="875"/>
      <c r="L110" s="874" t="s">
        <v>495</v>
      </c>
      <c r="M110" s="874"/>
      <c r="N110" s="875"/>
      <c r="O110" s="873" t="s">
        <v>737</v>
      </c>
      <c r="P110" s="874"/>
      <c r="Q110" s="874"/>
      <c r="R110" s="874"/>
      <c r="S110" s="875"/>
      <c r="T110" s="873" t="s">
        <v>738</v>
      </c>
      <c r="U110" s="874"/>
      <c r="V110" s="875"/>
      <c r="W110" s="873" t="s">
        <v>565</v>
      </c>
      <c r="X110" s="874"/>
      <c r="Y110" s="875"/>
      <c r="Z110" s="882"/>
      <c r="AA110" s="882"/>
      <c r="AB110" s="883"/>
      <c r="AC110" s="894"/>
      <c r="AD110" s="894"/>
      <c r="AE110" s="894"/>
      <c r="AF110" s="894"/>
      <c r="AG110" s="894"/>
      <c r="AH110" s="894"/>
      <c r="AI110" s="882"/>
      <c r="AJ110" s="882"/>
      <c r="AK110" s="882"/>
      <c r="AL110" s="883"/>
      <c r="AM110" s="899"/>
      <c r="AN110" s="882"/>
      <c r="AO110" s="883"/>
      <c r="AP110" s="882"/>
      <c r="AQ110" s="882"/>
      <c r="AR110" s="883"/>
      <c r="AS110" s="899"/>
      <c r="AT110" s="882"/>
      <c r="AU110" s="882"/>
      <c r="AV110" s="883"/>
      <c r="AW110" s="899"/>
      <c r="AX110" s="882"/>
      <c r="AY110" s="882"/>
      <c r="AZ110" s="882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4" customFormat="1" ht="15.75" customHeight="1" thickBot="1" x14ac:dyDescent="0.3">
      <c r="A111" s="352"/>
      <c r="B111" s="1513">
        <v>1</v>
      </c>
      <c r="C111" s="1513"/>
      <c r="D111" s="1513"/>
      <c r="E111" s="1513"/>
      <c r="F111" s="1514"/>
      <c r="G111" s="1512">
        <v>2</v>
      </c>
      <c r="H111" s="1513"/>
      <c r="I111" s="1513"/>
      <c r="J111" s="1513"/>
      <c r="K111" s="1514"/>
      <c r="L111" s="1513">
        <v>3</v>
      </c>
      <c r="M111" s="1513"/>
      <c r="N111" s="1514"/>
      <c r="O111" s="1512">
        <v>4</v>
      </c>
      <c r="P111" s="1513"/>
      <c r="Q111" s="1513"/>
      <c r="R111" s="1513"/>
      <c r="S111" s="1513"/>
      <c r="T111" s="1512">
        <v>5</v>
      </c>
      <c r="U111" s="1513"/>
      <c r="V111" s="1514"/>
      <c r="W111" s="1512">
        <v>6</v>
      </c>
      <c r="X111" s="1513"/>
      <c r="Y111" s="1514"/>
      <c r="Z111" s="1512">
        <v>7</v>
      </c>
      <c r="AA111" s="1513"/>
      <c r="AB111" s="1514"/>
      <c r="AC111" s="1512">
        <v>8</v>
      </c>
      <c r="AD111" s="1513"/>
      <c r="AE111" s="1514"/>
      <c r="AF111" s="1512">
        <v>9</v>
      </c>
      <c r="AG111" s="1513"/>
      <c r="AH111" s="1514"/>
      <c r="AI111" s="1512">
        <v>10</v>
      </c>
      <c r="AJ111" s="1513"/>
      <c r="AK111" s="1513"/>
      <c r="AL111" s="1514"/>
      <c r="AM111" s="1512">
        <v>11</v>
      </c>
      <c r="AN111" s="1513"/>
      <c r="AO111" s="1514"/>
      <c r="AP111" s="1512">
        <v>12</v>
      </c>
      <c r="AQ111" s="1513"/>
      <c r="AR111" s="1514"/>
      <c r="AS111" s="1512">
        <v>13</v>
      </c>
      <c r="AT111" s="1513"/>
      <c r="AU111" s="1513"/>
      <c r="AV111" s="1514"/>
      <c r="AW111" s="1512">
        <v>14</v>
      </c>
      <c r="AX111" s="1513"/>
      <c r="AY111" s="1513"/>
      <c r="AZ111" s="1513"/>
      <c r="BA111" s="352" t="s">
        <v>20</v>
      </c>
      <c r="BB111" s="392"/>
      <c r="BC111" s="392"/>
      <c r="BD111" s="392"/>
      <c r="BE111" s="392"/>
      <c r="BF111" s="392"/>
      <c r="BG111" s="392"/>
      <c r="BH111" s="392"/>
      <c r="BI111" s="392"/>
      <c r="BJ111" s="392"/>
    </row>
    <row r="112" spans="1:65" s="53" customFormat="1" ht="18" customHeight="1" thickBot="1" x14ac:dyDescent="0.3">
      <c r="A112" s="102"/>
      <c r="B112" s="1553"/>
      <c r="C112" s="1097"/>
      <c r="D112" s="1097"/>
      <c r="E112" s="1097"/>
      <c r="F112" s="1098"/>
      <c r="G112" s="1096" t="s">
        <v>955</v>
      </c>
      <c r="H112" s="1097"/>
      <c r="I112" s="1097"/>
      <c r="J112" s="1097"/>
      <c r="K112" s="1098"/>
      <c r="L112" s="1097" t="s">
        <v>954</v>
      </c>
      <c r="M112" s="1097"/>
      <c r="N112" s="1098"/>
      <c r="O112" s="1096" t="s">
        <v>957</v>
      </c>
      <c r="P112" s="1097"/>
      <c r="Q112" s="1097"/>
      <c r="R112" s="1097"/>
      <c r="S112" s="1098"/>
      <c r="T112" s="1646">
        <v>42061</v>
      </c>
      <c r="U112" s="1097"/>
      <c r="V112" s="1098"/>
      <c r="W112" s="1096"/>
      <c r="X112" s="1097"/>
      <c r="Y112" s="1098"/>
      <c r="Z112" s="1517" t="s">
        <v>21</v>
      </c>
      <c r="AA112" s="1592"/>
      <c r="AB112" s="1518"/>
      <c r="AC112" s="1096">
        <v>106.8</v>
      </c>
      <c r="AD112" s="1097"/>
      <c r="AE112" s="1098"/>
      <c r="AF112" s="1096">
        <v>12</v>
      </c>
      <c r="AG112" s="1097"/>
      <c r="AH112" s="1098"/>
      <c r="AI112" s="1487"/>
      <c r="AJ112" s="1487"/>
      <c r="AK112" s="1487"/>
      <c r="AL112" s="1487"/>
      <c r="AM112" s="1487"/>
      <c r="AN112" s="1487"/>
      <c r="AO112" s="1487"/>
      <c r="AP112" s="1487">
        <v>30</v>
      </c>
      <c r="AQ112" s="1487"/>
      <c r="AR112" s="1487"/>
      <c r="AS112" s="1487"/>
      <c r="AT112" s="1487"/>
      <c r="AU112" s="1487"/>
      <c r="AV112" s="1487"/>
      <c r="AW112" s="1044">
        <f>AC112*AP112*(AF112/12)</f>
        <v>3204</v>
      </c>
      <c r="AX112" s="1044"/>
      <c r="AY112" s="1044"/>
      <c r="AZ112" s="1044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x14ac:dyDescent="0.25">
      <c r="A113" s="102"/>
      <c r="B113" s="1554"/>
      <c r="C113" s="905"/>
      <c r="D113" s="905"/>
      <c r="E113" s="905"/>
      <c r="F113" s="906"/>
      <c r="G113" s="1095" t="s">
        <v>956</v>
      </c>
      <c r="H113" s="905"/>
      <c r="I113" s="905"/>
      <c r="J113" s="905"/>
      <c r="K113" s="906"/>
      <c r="L113" s="1097" t="s">
        <v>954</v>
      </c>
      <c r="M113" s="1097"/>
      <c r="N113" s="1098"/>
      <c r="O113" s="1095" t="s">
        <v>958</v>
      </c>
      <c r="P113" s="905"/>
      <c r="Q113" s="905"/>
      <c r="R113" s="905"/>
      <c r="S113" s="906"/>
      <c r="T113" s="1645">
        <v>42141</v>
      </c>
      <c r="U113" s="905"/>
      <c r="V113" s="906"/>
      <c r="W113" s="1095"/>
      <c r="X113" s="905"/>
      <c r="Y113" s="906"/>
      <c r="Z113" s="1524" t="s">
        <v>22</v>
      </c>
      <c r="AA113" s="1591"/>
      <c r="AB113" s="1525"/>
      <c r="AC113" s="1095">
        <v>84</v>
      </c>
      <c r="AD113" s="905"/>
      <c r="AE113" s="906"/>
      <c r="AF113" s="1095">
        <v>12</v>
      </c>
      <c r="AG113" s="905"/>
      <c r="AH113" s="906"/>
      <c r="AI113" s="1006"/>
      <c r="AJ113" s="1006"/>
      <c r="AK113" s="1006"/>
      <c r="AL113" s="1006"/>
      <c r="AM113" s="1006"/>
      <c r="AN113" s="1006"/>
      <c r="AO113" s="1006"/>
      <c r="AP113" s="1006">
        <v>30</v>
      </c>
      <c r="AQ113" s="1006"/>
      <c r="AR113" s="1006"/>
      <c r="AS113" s="1006"/>
      <c r="AT113" s="1006"/>
      <c r="AU113" s="1006"/>
      <c r="AV113" s="1006"/>
      <c r="AW113" s="1044">
        <f>AC113*AP113*(AF113/12)</f>
        <v>2520</v>
      </c>
      <c r="AX113" s="1044"/>
      <c r="AY113" s="1044"/>
      <c r="AZ113" s="1044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22"/>
      <c r="C114" s="1114"/>
      <c r="D114" s="1114"/>
      <c r="E114" s="1114"/>
      <c r="F114" s="1115"/>
      <c r="G114" s="1095"/>
      <c r="H114" s="905"/>
      <c r="I114" s="905"/>
      <c r="J114" s="905"/>
      <c r="K114" s="906"/>
      <c r="L114" s="905"/>
      <c r="M114" s="905"/>
      <c r="N114" s="906"/>
      <c r="O114" s="1095"/>
      <c r="P114" s="905"/>
      <c r="Q114" s="905"/>
      <c r="R114" s="905"/>
      <c r="S114" s="906"/>
      <c r="T114" s="1095"/>
      <c r="U114" s="905"/>
      <c r="V114" s="906"/>
      <c r="W114" s="1095"/>
      <c r="X114" s="905"/>
      <c r="Y114" s="906"/>
      <c r="Z114" s="1524"/>
      <c r="AA114" s="1591"/>
      <c r="AB114" s="1525"/>
      <c r="AC114" s="1095"/>
      <c r="AD114" s="905"/>
      <c r="AE114" s="906"/>
      <c r="AF114" s="1095"/>
      <c r="AG114" s="905"/>
      <c r="AH114" s="906"/>
      <c r="AI114" s="1006"/>
      <c r="AJ114" s="1006"/>
      <c r="AK114" s="1006"/>
      <c r="AL114" s="1006"/>
      <c r="AM114" s="1006"/>
      <c r="AN114" s="1006"/>
      <c r="AO114" s="1006"/>
      <c r="AP114" s="1006"/>
      <c r="AQ114" s="1006"/>
      <c r="AR114" s="1006"/>
      <c r="AS114" s="1006"/>
      <c r="AT114" s="1006"/>
      <c r="AU114" s="1006"/>
      <c r="AV114" s="1006"/>
      <c r="AW114" s="1006"/>
      <c r="AX114" s="1006"/>
      <c r="AY114" s="1006"/>
      <c r="AZ114" s="1006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90" t="s">
        <v>756</v>
      </c>
      <c r="C115" s="1490"/>
      <c r="D115" s="1490"/>
      <c r="E115" s="1490"/>
      <c r="F115" s="1491"/>
      <c r="G115" s="903" t="s">
        <v>24</v>
      </c>
      <c r="H115" s="1031"/>
      <c r="I115" s="1031"/>
      <c r="J115" s="1031"/>
      <c r="K115" s="904"/>
      <c r="L115" s="1031" t="s">
        <v>24</v>
      </c>
      <c r="M115" s="1031"/>
      <c r="N115" s="904"/>
      <c r="O115" s="1176" t="s">
        <v>24</v>
      </c>
      <c r="P115" s="1031"/>
      <c r="Q115" s="1031"/>
      <c r="R115" s="1031"/>
      <c r="S115" s="904"/>
      <c r="T115" s="1176" t="s">
        <v>24</v>
      </c>
      <c r="U115" s="1031"/>
      <c r="V115" s="904"/>
      <c r="W115" s="1176" t="s">
        <v>24</v>
      </c>
      <c r="X115" s="1031"/>
      <c r="Y115" s="904"/>
      <c r="Z115" s="1176" t="s">
        <v>24</v>
      </c>
      <c r="AA115" s="1031"/>
      <c r="AB115" s="904"/>
      <c r="AC115" s="1176" t="s">
        <v>24</v>
      </c>
      <c r="AD115" s="1031"/>
      <c r="AE115" s="904"/>
      <c r="AF115" s="1176" t="s">
        <v>24</v>
      </c>
      <c r="AG115" s="1031"/>
      <c r="AH115" s="904"/>
      <c r="AI115" s="1176" t="s">
        <v>24</v>
      </c>
      <c r="AJ115" s="1031"/>
      <c r="AK115" s="1031"/>
      <c r="AL115" s="904"/>
      <c r="AM115" s="1176" t="s">
        <v>24</v>
      </c>
      <c r="AN115" s="1031"/>
      <c r="AO115" s="904"/>
      <c r="AP115" s="1176" t="s">
        <v>24</v>
      </c>
      <c r="AQ115" s="1031"/>
      <c r="AR115" s="904"/>
      <c r="AS115" s="1176" t="s">
        <v>24</v>
      </c>
      <c r="AT115" s="1031"/>
      <c r="AU115" s="1031"/>
      <c r="AV115" s="904"/>
      <c r="AW115" s="1113">
        <f>AW112+AW113</f>
        <v>5724</v>
      </c>
      <c r="AX115" s="1114"/>
      <c r="AY115" s="1114"/>
      <c r="AZ115" s="1117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78" t="s">
        <v>570</v>
      </c>
      <c r="C117" s="878"/>
      <c r="D117" s="878"/>
      <c r="E117" s="878"/>
      <c r="F117" s="879"/>
      <c r="G117" s="1577" t="s">
        <v>33</v>
      </c>
      <c r="H117" s="1578"/>
      <c r="I117" s="1579"/>
      <c r="J117" s="897" t="s">
        <v>743</v>
      </c>
      <c r="K117" s="878"/>
      <c r="L117" s="878"/>
      <c r="M117" s="879"/>
      <c r="N117" s="897" t="s">
        <v>744</v>
      </c>
      <c r="O117" s="878"/>
      <c r="P117" s="878"/>
      <c r="Q117" s="879"/>
      <c r="R117" s="873" t="s">
        <v>665</v>
      </c>
      <c r="S117" s="874"/>
      <c r="T117" s="874"/>
      <c r="U117" s="874"/>
      <c r="V117" s="874"/>
      <c r="W117" s="874"/>
      <c r="X117" s="874"/>
      <c r="Y117" s="874"/>
      <c r="Z117" s="874"/>
      <c r="AA117" s="874"/>
      <c r="AB117" s="874"/>
      <c r="AC117" s="874"/>
      <c r="AD117" s="874"/>
      <c r="AE117" s="874"/>
      <c r="AF117" s="874"/>
      <c r="AG117" s="874"/>
      <c r="AH117" s="874"/>
      <c r="AI117" s="874"/>
      <c r="AJ117" s="874"/>
      <c r="AK117" s="874"/>
      <c r="AL117" s="874"/>
      <c r="AM117" s="874"/>
      <c r="AN117" s="874"/>
      <c r="AO117" s="875"/>
      <c r="AP117" s="894" t="s">
        <v>85</v>
      </c>
      <c r="AQ117" s="894"/>
      <c r="AR117" s="894"/>
      <c r="AS117" s="894"/>
      <c r="AT117" s="894"/>
      <c r="AU117" s="894"/>
      <c r="AV117" s="894"/>
      <c r="AW117" s="897" t="s">
        <v>747</v>
      </c>
      <c r="AX117" s="878"/>
      <c r="AY117" s="878"/>
      <c r="AZ117" s="878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80"/>
      <c r="C118" s="880"/>
      <c r="D118" s="880"/>
      <c r="E118" s="880"/>
      <c r="F118" s="881"/>
      <c r="G118" s="1580"/>
      <c r="H118" s="1581"/>
      <c r="I118" s="1582"/>
      <c r="J118" s="898"/>
      <c r="K118" s="880"/>
      <c r="L118" s="880"/>
      <c r="M118" s="881"/>
      <c r="N118" s="898"/>
      <c r="O118" s="880"/>
      <c r="P118" s="880"/>
      <c r="Q118" s="881"/>
      <c r="R118" s="897" t="s">
        <v>496</v>
      </c>
      <c r="S118" s="878"/>
      <c r="T118" s="878"/>
      <c r="U118" s="878"/>
      <c r="V118" s="878"/>
      <c r="W118" s="878"/>
      <c r="X118" s="879"/>
      <c r="Y118" s="873" t="s">
        <v>567</v>
      </c>
      <c r="Z118" s="874"/>
      <c r="AA118" s="874"/>
      <c r="AB118" s="874"/>
      <c r="AC118" s="874"/>
      <c r="AD118" s="874"/>
      <c r="AE118" s="874"/>
      <c r="AF118" s="874"/>
      <c r="AG118" s="874"/>
      <c r="AH118" s="875"/>
      <c r="AI118" s="894" t="s">
        <v>568</v>
      </c>
      <c r="AJ118" s="894"/>
      <c r="AK118" s="894"/>
      <c r="AL118" s="894"/>
      <c r="AM118" s="894"/>
      <c r="AN118" s="894"/>
      <c r="AO118" s="894"/>
      <c r="AP118" s="894"/>
      <c r="AQ118" s="894"/>
      <c r="AR118" s="894"/>
      <c r="AS118" s="894"/>
      <c r="AT118" s="894"/>
      <c r="AU118" s="894"/>
      <c r="AV118" s="894"/>
      <c r="AW118" s="898"/>
      <c r="AX118" s="880"/>
      <c r="AY118" s="880"/>
      <c r="AZ118" s="880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82"/>
      <c r="C119" s="882"/>
      <c r="D119" s="882"/>
      <c r="E119" s="882"/>
      <c r="F119" s="883"/>
      <c r="G119" s="1583"/>
      <c r="H119" s="1584"/>
      <c r="I119" s="1585"/>
      <c r="J119" s="899"/>
      <c r="K119" s="882"/>
      <c r="L119" s="882"/>
      <c r="M119" s="883"/>
      <c r="N119" s="899"/>
      <c r="O119" s="882"/>
      <c r="P119" s="882"/>
      <c r="Q119" s="883"/>
      <c r="R119" s="873" t="s">
        <v>745</v>
      </c>
      <c r="S119" s="874"/>
      <c r="T119" s="875"/>
      <c r="U119" s="873" t="s">
        <v>218</v>
      </c>
      <c r="V119" s="874"/>
      <c r="W119" s="874"/>
      <c r="X119" s="875"/>
      <c r="Y119" s="873" t="s">
        <v>745</v>
      </c>
      <c r="Z119" s="874"/>
      <c r="AA119" s="875"/>
      <c r="AB119" s="873" t="s">
        <v>746</v>
      </c>
      <c r="AC119" s="874"/>
      <c r="AD119" s="875"/>
      <c r="AE119" s="894" t="s">
        <v>218</v>
      </c>
      <c r="AF119" s="894"/>
      <c r="AG119" s="894"/>
      <c r="AH119" s="894"/>
      <c r="AI119" s="873" t="s">
        <v>745</v>
      </c>
      <c r="AJ119" s="874"/>
      <c r="AK119" s="875"/>
      <c r="AL119" s="894" t="s">
        <v>218</v>
      </c>
      <c r="AM119" s="894"/>
      <c r="AN119" s="894"/>
      <c r="AO119" s="894"/>
      <c r="AP119" s="873" t="s">
        <v>745</v>
      </c>
      <c r="AQ119" s="874"/>
      <c r="AR119" s="875"/>
      <c r="AS119" s="873" t="s">
        <v>218</v>
      </c>
      <c r="AT119" s="874"/>
      <c r="AU119" s="874"/>
      <c r="AV119" s="875"/>
      <c r="AW119" s="899"/>
      <c r="AX119" s="882"/>
      <c r="AY119" s="882"/>
      <c r="AZ119" s="882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4" customFormat="1" ht="15.75" hidden="1" customHeight="1" thickBot="1" x14ac:dyDescent="0.3">
      <c r="A120" s="352"/>
      <c r="B120" s="1513">
        <v>1</v>
      </c>
      <c r="C120" s="1513"/>
      <c r="D120" s="1513"/>
      <c r="E120" s="1513"/>
      <c r="F120" s="1514"/>
      <c r="G120" s="1512">
        <v>15</v>
      </c>
      <c r="H120" s="1513"/>
      <c r="I120" s="1514"/>
      <c r="J120" s="1512">
        <v>16</v>
      </c>
      <c r="K120" s="1513"/>
      <c r="L120" s="1513"/>
      <c r="M120" s="1514"/>
      <c r="N120" s="1512">
        <v>17</v>
      </c>
      <c r="O120" s="1513"/>
      <c r="P120" s="1513"/>
      <c r="Q120" s="1514"/>
      <c r="R120" s="1512">
        <v>18</v>
      </c>
      <c r="S120" s="1513"/>
      <c r="T120" s="1514"/>
      <c r="U120" s="1512">
        <v>19</v>
      </c>
      <c r="V120" s="1513"/>
      <c r="W120" s="1513"/>
      <c r="X120" s="1514"/>
      <c r="Y120" s="1512">
        <v>20</v>
      </c>
      <c r="Z120" s="1513"/>
      <c r="AA120" s="1514"/>
      <c r="AB120" s="1512">
        <v>21</v>
      </c>
      <c r="AC120" s="1513"/>
      <c r="AD120" s="1514"/>
      <c r="AE120" s="1539">
        <v>22</v>
      </c>
      <c r="AF120" s="1539"/>
      <c r="AG120" s="1539"/>
      <c r="AH120" s="1539"/>
      <c r="AI120" s="1539">
        <v>23</v>
      </c>
      <c r="AJ120" s="1539"/>
      <c r="AK120" s="1539"/>
      <c r="AL120" s="1539">
        <v>24</v>
      </c>
      <c r="AM120" s="1539"/>
      <c r="AN120" s="1539"/>
      <c r="AO120" s="1539"/>
      <c r="AP120" s="1539">
        <v>25</v>
      </c>
      <c r="AQ120" s="1539"/>
      <c r="AR120" s="1539"/>
      <c r="AS120" s="1512">
        <v>26</v>
      </c>
      <c r="AT120" s="1513"/>
      <c r="AU120" s="1513"/>
      <c r="AV120" s="1514"/>
      <c r="AW120" s="1512">
        <v>27</v>
      </c>
      <c r="AX120" s="1513"/>
      <c r="AY120" s="1513"/>
      <c r="AZ120" s="1513"/>
      <c r="BA120" s="352" t="s">
        <v>20</v>
      </c>
      <c r="BB120" s="392"/>
      <c r="BC120" s="392"/>
      <c r="BD120" s="392"/>
      <c r="BE120" s="392"/>
      <c r="BF120" s="392"/>
      <c r="BG120" s="392"/>
      <c r="BH120" s="392"/>
      <c r="BI120" s="392"/>
      <c r="BJ120" s="392"/>
    </row>
    <row r="121" spans="1:62" s="53" customFormat="1" ht="18" hidden="1" customHeight="1" x14ac:dyDescent="0.25">
      <c r="A121" s="122"/>
      <c r="B121" s="1571"/>
      <c r="C121" s="1572"/>
      <c r="D121" s="1572"/>
      <c r="E121" s="1572"/>
      <c r="F121" s="1573"/>
      <c r="G121" s="1647" t="s">
        <v>21</v>
      </c>
      <c r="H121" s="1648"/>
      <c r="I121" s="1649"/>
      <c r="J121" s="1589"/>
      <c r="K121" s="1572"/>
      <c r="L121" s="1572"/>
      <c r="M121" s="1573"/>
      <c r="N121" s="1589"/>
      <c r="O121" s="1572"/>
      <c r="P121" s="1572"/>
      <c r="Q121" s="1573"/>
      <c r="R121" s="1589"/>
      <c r="S121" s="1572"/>
      <c r="T121" s="1573"/>
      <c r="U121" s="1589"/>
      <c r="V121" s="1572"/>
      <c r="W121" s="1572"/>
      <c r="X121" s="1573"/>
      <c r="Y121" s="1589"/>
      <c r="Z121" s="1572"/>
      <c r="AA121" s="1573"/>
      <c r="AB121" s="1589"/>
      <c r="AC121" s="1572"/>
      <c r="AD121" s="1573"/>
      <c r="AE121" s="1570"/>
      <c r="AF121" s="1570"/>
      <c r="AG121" s="1570"/>
      <c r="AH121" s="1570"/>
      <c r="AI121" s="1570"/>
      <c r="AJ121" s="1570"/>
      <c r="AK121" s="1570"/>
      <c r="AL121" s="1570"/>
      <c r="AM121" s="1570"/>
      <c r="AN121" s="1570"/>
      <c r="AO121" s="1570"/>
      <c r="AP121" s="1570"/>
      <c r="AQ121" s="1570"/>
      <c r="AR121" s="1570"/>
      <c r="AS121" s="1570"/>
      <c r="AT121" s="1570"/>
      <c r="AU121" s="1570"/>
      <c r="AV121" s="1570"/>
      <c r="AW121" s="1593"/>
      <c r="AX121" s="1593"/>
      <c r="AY121" s="1593"/>
      <c r="AZ121" s="1594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74"/>
      <c r="C122" s="1575"/>
      <c r="D122" s="1575"/>
      <c r="E122" s="1575"/>
      <c r="F122" s="1576"/>
      <c r="G122" s="1604" t="s">
        <v>22</v>
      </c>
      <c r="H122" s="1605"/>
      <c r="I122" s="1606"/>
      <c r="J122" s="1549"/>
      <c r="K122" s="1575"/>
      <c r="L122" s="1575"/>
      <c r="M122" s="1576"/>
      <c r="N122" s="1549"/>
      <c r="O122" s="1575"/>
      <c r="P122" s="1575"/>
      <c r="Q122" s="1576"/>
      <c r="R122" s="1549"/>
      <c r="S122" s="1575"/>
      <c r="T122" s="1576"/>
      <c r="U122" s="1549"/>
      <c r="V122" s="1575"/>
      <c r="W122" s="1575"/>
      <c r="X122" s="1576"/>
      <c r="Y122" s="1549"/>
      <c r="Z122" s="1575"/>
      <c r="AA122" s="1576"/>
      <c r="AB122" s="1549"/>
      <c r="AC122" s="1575"/>
      <c r="AD122" s="1576"/>
      <c r="AE122" s="1548"/>
      <c r="AF122" s="1548"/>
      <c r="AG122" s="1548"/>
      <c r="AH122" s="1548"/>
      <c r="AI122" s="1548"/>
      <c r="AJ122" s="1548"/>
      <c r="AK122" s="1548"/>
      <c r="AL122" s="1548"/>
      <c r="AM122" s="1548"/>
      <c r="AN122" s="1548"/>
      <c r="AO122" s="1548"/>
      <c r="AP122" s="1548"/>
      <c r="AQ122" s="1548"/>
      <c r="AR122" s="1548"/>
      <c r="AS122" s="1548"/>
      <c r="AT122" s="1548"/>
      <c r="AU122" s="1548"/>
      <c r="AV122" s="1548"/>
      <c r="AW122" s="1548"/>
      <c r="AX122" s="1548"/>
      <c r="AY122" s="1548"/>
      <c r="AZ122" s="1598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595"/>
      <c r="C123" s="1596"/>
      <c r="D123" s="1596"/>
      <c r="E123" s="1596"/>
      <c r="F123" s="1597"/>
      <c r="G123" s="1549"/>
      <c r="H123" s="1575"/>
      <c r="I123" s="1576"/>
      <c r="J123" s="1549"/>
      <c r="K123" s="1575"/>
      <c r="L123" s="1575"/>
      <c r="M123" s="1576"/>
      <c r="N123" s="1549"/>
      <c r="O123" s="1575"/>
      <c r="P123" s="1575"/>
      <c r="Q123" s="1576"/>
      <c r="R123" s="1549"/>
      <c r="S123" s="1575"/>
      <c r="T123" s="1576"/>
      <c r="U123" s="1549"/>
      <c r="V123" s="1575"/>
      <c r="W123" s="1575"/>
      <c r="X123" s="1576"/>
      <c r="Y123" s="1549"/>
      <c r="Z123" s="1575"/>
      <c r="AA123" s="1576"/>
      <c r="AB123" s="1549"/>
      <c r="AC123" s="1575"/>
      <c r="AD123" s="1576"/>
      <c r="AE123" s="1548"/>
      <c r="AF123" s="1548"/>
      <c r="AG123" s="1548"/>
      <c r="AH123" s="1548"/>
      <c r="AI123" s="1548"/>
      <c r="AJ123" s="1548"/>
      <c r="AK123" s="1548"/>
      <c r="AL123" s="1548"/>
      <c r="AM123" s="1548"/>
      <c r="AN123" s="1548"/>
      <c r="AO123" s="1548"/>
      <c r="AP123" s="1548"/>
      <c r="AQ123" s="1548"/>
      <c r="AR123" s="1548"/>
      <c r="AS123" s="1548" t="s">
        <v>20</v>
      </c>
      <c r="AT123" s="1548"/>
      <c r="AU123" s="1548"/>
      <c r="AV123" s="1548"/>
      <c r="AW123" s="1548"/>
      <c r="AX123" s="1548"/>
      <c r="AY123" s="1548"/>
      <c r="AZ123" s="1598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90" t="s">
        <v>756</v>
      </c>
      <c r="C124" s="1490"/>
      <c r="D124" s="1490"/>
      <c r="E124" s="1490"/>
      <c r="F124" s="1491"/>
      <c r="G124" s="1586" t="s">
        <v>24</v>
      </c>
      <c r="H124" s="1587"/>
      <c r="I124" s="1588"/>
      <c r="J124" s="1590" t="s">
        <v>24</v>
      </c>
      <c r="K124" s="1587"/>
      <c r="L124" s="1587"/>
      <c r="M124" s="1588"/>
      <c r="N124" s="1590" t="s">
        <v>24</v>
      </c>
      <c r="O124" s="1587"/>
      <c r="P124" s="1587"/>
      <c r="Q124" s="1588"/>
      <c r="R124" s="1552" t="s">
        <v>24</v>
      </c>
      <c r="S124" s="1596"/>
      <c r="T124" s="1597"/>
      <c r="U124" s="1552"/>
      <c r="V124" s="1596"/>
      <c r="W124" s="1596"/>
      <c r="X124" s="1597"/>
      <c r="Y124" s="1590" t="s">
        <v>24</v>
      </c>
      <c r="Z124" s="1587"/>
      <c r="AA124" s="1588"/>
      <c r="AB124" s="1590"/>
      <c r="AC124" s="1587"/>
      <c r="AD124" s="1588"/>
      <c r="AE124" s="1551"/>
      <c r="AF124" s="1551"/>
      <c r="AG124" s="1551"/>
      <c r="AH124" s="1551"/>
      <c r="AI124" s="1603" t="s">
        <v>24</v>
      </c>
      <c r="AJ124" s="1603"/>
      <c r="AK124" s="1603"/>
      <c r="AL124" s="1551"/>
      <c r="AM124" s="1551"/>
      <c r="AN124" s="1551"/>
      <c r="AO124" s="1551"/>
      <c r="AP124" s="1603" t="s">
        <v>24</v>
      </c>
      <c r="AQ124" s="1603"/>
      <c r="AR124" s="1603"/>
      <c r="AS124" s="1552"/>
      <c r="AT124" s="1596"/>
      <c r="AU124" s="1596"/>
      <c r="AV124" s="1597"/>
      <c r="AW124" s="1552"/>
      <c r="AX124" s="1596"/>
      <c r="AY124" s="1596"/>
      <c r="AZ124" s="1599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219" t="s">
        <v>960</v>
      </c>
      <c r="C126" s="1219"/>
      <c r="D126" s="1219"/>
      <c r="E126" s="1219"/>
      <c r="F126" s="1219"/>
      <c r="G126" s="1219"/>
      <c r="H126" s="1219"/>
      <c r="I126" s="1219"/>
      <c r="J126" s="1219"/>
      <c r="K126" s="1219"/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19"/>
      <c r="Y126" s="1219"/>
      <c r="Z126" s="1219"/>
      <c r="AA126" s="1219"/>
      <c r="AB126" s="1219"/>
      <c r="AC126" s="1219"/>
      <c r="AD126" s="1219"/>
      <c r="AE126" s="1219"/>
      <c r="AF126" s="1219"/>
      <c r="AG126" s="1219"/>
      <c r="AH126" s="1219"/>
      <c r="AI126" s="1219"/>
      <c r="AJ126" s="1219"/>
      <c r="AK126" s="1219"/>
      <c r="AL126" s="1219"/>
      <c r="AM126" s="1219"/>
      <c r="AN126" s="1219"/>
      <c r="AO126" s="1219"/>
      <c r="AP126" s="1219"/>
      <c r="AQ126" s="1219"/>
      <c r="AR126" s="1219"/>
      <c r="AS126" s="1219"/>
      <c r="AT126" s="1219"/>
      <c r="AU126" s="1219"/>
      <c r="AV126" s="1219"/>
      <c r="AW126" s="1219"/>
      <c r="AX126" s="1219"/>
      <c r="AY126" s="1219"/>
      <c r="AZ126" s="1219"/>
      <c r="BA126" s="1219"/>
      <c r="BB126" s="1219"/>
      <c r="BC126" s="1219"/>
      <c r="BD126" s="1219"/>
      <c r="BE126" s="1219"/>
      <c r="BF126" s="1219"/>
    </row>
    <row r="127" spans="1:62" ht="8.1" customHeight="1" x14ac:dyDescent="0.25"/>
    <row r="128" spans="1:62" s="53" customFormat="1" ht="19.5" customHeight="1" x14ac:dyDescent="0.25">
      <c r="A128" s="92"/>
      <c r="B128" s="878" t="s">
        <v>570</v>
      </c>
      <c r="C128" s="878"/>
      <c r="D128" s="878"/>
      <c r="E128" s="878"/>
      <c r="F128" s="879"/>
      <c r="G128" s="873" t="s">
        <v>494</v>
      </c>
      <c r="H128" s="874"/>
      <c r="I128" s="874"/>
      <c r="J128" s="874"/>
      <c r="K128" s="874"/>
      <c r="L128" s="874"/>
      <c r="M128" s="874"/>
      <c r="N128" s="874"/>
      <c r="O128" s="874"/>
      <c r="P128" s="874"/>
      <c r="Q128" s="874"/>
      <c r="R128" s="874"/>
      <c r="S128" s="874"/>
      <c r="T128" s="874"/>
      <c r="U128" s="874"/>
      <c r="V128" s="874"/>
      <c r="W128" s="874"/>
      <c r="X128" s="874"/>
      <c r="Y128" s="875"/>
      <c r="Z128" s="878" t="s">
        <v>569</v>
      </c>
      <c r="AA128" s="878"/>
      <c r="AB128" s="879"/>
      <c r="AC128" s="894" t="s">
        <v>739</v>
      </c>
      <c r="AD128" s="894"/>
      <c r="AE128" s="894"/>
      <c r="AF128" s="894" t="s">
        <v>749</v>
      </c>
      <c r="AG128" s="894"/>
      <c r="AH128" s="894"/>
      <c r="AI128" s="878" t="s">
        <v>741</v>
      </c>
      <c r="AJ128" s="878"/>
      <c r="AK128" s="878"/>
      <c r="AL128" s="879"/>
      <c r="AM128" s="897" t="s">
        <v>742</v>
      </c>
      <c r="AN128" s="878"/>
      <c r="AO128" s="879"/>
      <c r="AP128" s="878" t="s">
        <v>731</v>
      </c>
      <c r="AQ128" s="878"/>
      <c r="AR128" s="879"/>
      <c r="AS128" s="897" t="s">
        <v>874</v>
      </c>
      <c r="AT128" s="878"/>
      <c r="AU128" s="878"/>
      <c r="AV128" s="879"/>
      <c r="AW128" s="897" t="s">
        <v>225</v>
      </c>
      <c r="AX128" s="878"/>
      <c r="AY128" s="878"/>
      <c r="AZ128" s="878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82"/>
      <c r="C129" s="882"/>
      <c r="D129" s="882"/>
      <c r="E129" s="882"/>
      <c r="F129" s="883"/>
      <c r="G129" s="873" t="s">
        <v>566</v>
      </c>
      <c r="H129" s="874"/>
      <c r="I129" s="874"/>
      <c r="J129" s="874"/>
      <c r="K129" s="875"/>
      <c r="L129" s="874" t="s">
        <v>495</v>
      </c>
      <c r="M129" s="874"/>
      <c r="N129" s="875"/>
      <c r="O129" s="873" t="s">
        <v>748</v>
      </c>
      <c r="P129" s="874"/>
      <c r="Q129" s="874"/>
      <c r="R129" s="874"/>
      <c r="S129" s="875"/>
      <c r="T129" s="873" t="s">
        <v>738</v>
      </c>
      <c r="U129" s="874"/>
      <c r="V129" s="875"/>
      <c r="W129" s="873" t="s">
        <v>565</v>
      </c>
      <c r="X129" s="874"/>
      <c r="Y129" s="875"/>
      <c r="Z129" s="882"/>
      <c r="AA129" s="882"/>
      <c r="AB129" s="883"/>
      <c r="AC129" s="894"/>
      <c r="AD129" s="894"/>
      <c r="AE129" s="894"/>
      <c r="AF129" s="894"/>
      <c r="AG129" s="894"/>
      <c r="AH129" s="894"/>
      <c r="AI129" s="882"/>
      <c r="AJ129" s="882"/>
      <c r="AK129" s="882"/>
      <c r="AL129" s="883"/>
      <c r="AM129" s="899"/>
      <c r="AN129" s="882"/>
      <c r="AO129" s="883"/>
      <c r="AP129" s="882"/>
      <c r="AQ129" s="882"/>
      <c r="AR129" s="883"/>
      <c r="AS129" s="899"/>
      <c r="AT129" s="882"/>
      <c r="AU129" s="882"/>
      <c r="AV129" s="883"/>
      <c r="AW129" s="899"/>
      <c r="AX129" s="882"/>
      <c r="AY129" s="882"/>
      <c r="AZ129" s="882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13">
        <v>1</v>
      </c>
      <c r="C130" s="1513"/>
      <c r="D130" s="1513"/>
      <c r="E130" s="1513"/>
      <c r="F130" s="1514"/>
      <c r="G130" s="1512">
        <v>2</v>
      </c>
      <c r="H130" s="1513"/>
      <c r="I130" s="1513"/>
      <c r="J130" s="1513"/>
      <c r="K130" s="1514"/>
      <c r="L130" s="1513">
        <v>3</v>
      </c>
      <c r="M130" s="1513"/>
      <c r="N130" s="1514"/>
      <c r="O130" s="1512">
        <v>4</v>
      </c>
      <c r="P130" s="1513"/>
      <c r="Q130" s="1513"/>
      <c r="R130" s="1513"/>
      <c r="S130" s="1513"/>
      <c r="T130" s="1512">
        <v>5</v>
      </c>
      <c r="U130" s="1513"/>
      <c r="V130" s="1514"/>
      <c r="W130" s="1512">
        <v>6</v>
      </c>
      <c r="X130" s="1513"/>
      <c r="Y130" s="1514"/>
      <c r="Z130" s="1512">
        <v>7</v>
      </c>
      <c r="AA130" s="1513"/>
      <c r="AB130" s="1514"/>
      <c r="AC130" s="1512">
        <v>8</v>
      </c>
      <c r="AD130" s="1513"/>
      <c r="AE130" s="1514"/>
      <c r="AF130" s="1512">
        <v>9</v>
      </c>
      <c r="AG130" s="1513"/>
      <c r="AH130" s="1514"/>
      <c r="AI130" s="1512">
        <v>10</v>
      </c>
      <c r="AJ130" s="1513"/>
      <c r="AK130" s="1513"/>
      <c r="AL130" s="1514"/>
      <c r="AM130" s="1512">
        <v>11</v>
      </c>
      <c r="AN130" s="1513"/>
      <c r="AO130" s="1514"/>
      <c r="AP130" s="1512">
        <v>12</v>
      </c>
      <c r="AQ130" s="1513"/>
      <c r="AR130" s="1514"/>
      <c r="AS130" s="1512">
        <v>13</v>
      </c>
      <c r="AT130" s="1513"/>
      <c r="AU130" s="1513"/>
      <c r="AV130" s="1514"/>
      <c r="AW130" s="1512">
        <v>14</v>
      </c>
      <c r="AX130" s="1513"/>
      <c r="AY130" s="1513"/>
      <c r="AZ130" s="1513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71"/>
      <c r="C131" s="1572"/>
      <c r="D131" s="1572"/>
      <c r="E131" s="1572"/>
      <c r="F131" s="1573"/>
      <c r="G131" s="1096" t="s">
        <v>955</v>
      </c>
      <c r="H131" s="1097"/>
      <c r="I131" s="1097"/>
      <c r="J131" s="1097"/>
      <c r="K131" s="1098"/>
      <c r="L131" s="1097" t="s">
        <v>954</v>
      </c>
      <c r="M131" s="1097"/>
      <c r="N131" s="1098"/>
      <c r="O131" s="1096" t="s">
        <v>957</v>
      </c>
      <c r="P131" s="1097"/>
      <c r="Q131" s="1097"/>
      <c r="R131" s="1097"/>
      <c r="S131" s="1098"/>
      <c r="T131" s="1646">
        <v>42061</v>
      </c>
      <c r="U131" s="1097"/>
      <c r="V131" s="1098"/>
      <c r="W131" s="1096"/>
      <c r="X131" s="1097"/>
      <c r="Y131" s="1098"/>
      <c r="Z131" s="1517" t="s">
        <v>21</v>
      </c>
      <c r="AA131" s="1592"/>
      <c r="AB131" s="1518"/>
      <c r="AC131" s="1096">
        <v>106.8</v>
      </c>
      <c r="AD131" s="1097"/>
      <c r="AE131" s="1098"/>
      <c r="AF131" s="1096">
        <v>12</v>
      </c>
      <c r="AG131" s="1097"/>
      <c r="AH131" s="1098"/>
      <c r="AI131" s="1487"/>
      <c r="AJ131" s="1487"/>
      <c r="AK131" s="1487"/>
      <c r="AL131" s="1487"/>
      <c r="AM131" s="1487"/>
      <c r="AN131" s="1487"/>
      <c r="AO131" s="1487"/>
      <c r="AP131" s="1487">
        <v>30</v>
      </c>
      <c r="AQ131" s="1487"/>
      <c r="AR131" s="1487"/>
      <c r="AS131" s="1487"/>
      <c r="AT131" s="1487"/>
      <c r="AU131" s="1487"/>
      <c r="AV131" s="1487"/>
      <c r="AW131" s="1044">
        <f>AC131*AP131*(AF131/12)</f>
        <v>3204</v>
      </c>
      <c r="AX131" s="1044"/>
      <c r="AY131" s="1044"/>
      <c r="AZ131" s="1044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x14ac:dyDescent="0.25">
      <c r="A132" s="102"/>
      <c r="B132" s="1574"/>
      <c r="C132" s="1575"/>
      <c r="D132" s="1575"/>
      <c r="E132" s="1575"/>
      <c r="F132" s="1576"/>
      <c r="G132" s="1095" t="s">
        <v>956</v>
      </c>
      <c r="H132" s="905"/>
      <c r="I132" s="905"/>
      <c r="J132" s="905"/>
      <c r="K132" s="906"/>
      <c r="L132" s="1097" t="s">
        <v>954</v>
      </c>
      <c r="M132" s="1097"/>
      <c r="N132" s="1098"/>
      <c r="O132" s="1095" t="s">
        <v>958</v>
      </c>
      <c r="P132" s="905"/>
      <c r="Q132" s="905"/>
      <c r="R132" s="905"/>
      <c r="S132" s="906"/>
      <c r="T132" s="1645">
        <v>42141</v>
      </c>
      <c r="U132" s="905"/>
      <c r="V132" s="906"/>
      <c r="W132" s="1095"/>
      <c r="X132" s="905"/>
      <c r="Y132" s="906"/>
      <c r="Z132" s="1524" t="s">
        <v>22</v>
      </c>
      <c r="AA132" s="1591"/>
      <c r="AB132" s="1525"/>
      <c r="AC132" s="1095">
        <v>84</v>
      </c>
      <c r="AD132" s="905"/>
      <c r="AE132" s="906"/>
      <c r="AF132" s="1095">
        <v>12</v>
      </c>
      <c r="AG132" s="905"/>
      <c r="AH132" s="906"/>
      <c r="AI132" s="1006"/>
      <c r="AJ132" s="1006"/>
      <c r="AK132" s="1006"/>
      <c r="AL132" s="1006"/>
      <c r="AM132" s="1006"/>
      <c r="AN132" s="1006"/>
      <c r="AO132" s="1006"/>
      <c r="AP132" s="1006">
        <v>30</v>
      </c>
      <c r="AQ132" s="1006"/>
      <c r="AR132" s="1006"/>
      <c r="AS132" s="1006"/>
      <c r="AT132" s="1006"/>
      <c r="AU132" s="1006"/>
      <c r="AV132" s="1006"/>
      <c r="AW132" s="1044">
        <f>AC132*AP132*(AF132/12)</f>
        <v>2520</v>
      </c>
      <c r="AX132" s="1044"/>
      <c r="AY132" s="1044"/>
      <c r="AZ132" s="1044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595"/>
      <c r="C133" s="1596"/>
      <c r="D133" s="1596"/>
      <c r="E133" s="1596"/>
      <c r="F133" s="1597"/>
      <c r="G133" s="1095"/>
      <c r="H133" s="905"/>
      <c r="I133" s="905"/>
      <c r="J133" s="905"/>
      <c r="K133" s="906"/>
      <c r="L133" s="905"/>
      <c r="M133" s="905"/>
      <c r="N133" s="906"/>
      <c r="O133" s="1095"/>
      <c r="P133" s="905"/>
      <c r="Q133" s="905"/>
      <c r="R133" s="905"/>
      <c r="S133" s="906"/>
      <c r="T133" s="1095"/>
      <c r="U133" s="905"/>
      <c r="V133" s="906"/>
      <c r="W133" s="1095"/>
      <c r="X133" s="905"/>
      <c r="Y133" s="906"/>
      <c r="Z133" s="1524"/>
      <c r="AA133" s="1591"/>
      <c r="AB133" s="1525"/>
      <c r="AC133" s="1095"/>
      <c r="AD133" s="905"/>
      <c r="AE133" s="906"/>
      <c r="AF133" s="1095"/>
      <c r="AG133" s="905"/>
      <c r="AH133" s="906"/>
      <c r="AI133" s="1006"/>
      <c r="AJ133" s="1006"/>
      <c r="AK133" s="1006"/>
      <c r="AL133" s="1006"/>
      <c r="AM133" s="1006"/>
      <c r="AN133" s="1006"/>
      <c r="AO133" s="1006"/>
      <c r="AP133" s="1006"/>
      <c r="AQ133" s="1006"/>
      <c r="AR133" s="1006"/>
      <c r="AS133" s="1006"/>
      <c r="AT133" s="1006"/>
      <c r="AU133" s="1006"/>
      <c r="AV133" s="1006"/>
      <c r="AW133" s="1006"/>
      <c r="AX133" s="1006"/>
      <c r="AY133" s="1006"/>
      <c r="AZ133" s="1006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90" t="s">
        <v>756</v>
      </c>
      <c r="C134" s="1490"/>
      <c r="D134" s="1490"/>
      <c r="E134" s="1490"/>
      <c r="F134" s="1491"/>
      <c r="G134" s="903" t="s">
        <v>24</v>
      </c>
      <c r="H134" s="1031"/>
      <c r="I134" s="1031"/>
      <c r="J134" s="1031"/>
      <c r="K134" s="904"/>
      <c r="L134" s="1031" t="s">
        <v>24</v>
      </c>
      <c r="M134" s="1031"/>
      <c r="N134" s="904"/>
      <c r="O134" s="1176" t="s">
        <v>24</v>
      </c>
      <c r="P134" s="1031"/>
      <c r="Q134" s="1031"/>
      <c r="R134" s="1031"/>
      <c r="S134" s="904"/>
      <c r="T134" s="1176" t="s">
        <v>24</v>
      </c>
      <c r="U134" s="1031"/>
      <c r="V134" s="904"/>
      <c r="W134" s="1176" t="s">
        <v>24</v>
      </c>
      <c r="X134" s="1031"/>
      <c r="Y134" s="904"/>
      <c r="Z134" s="1176" t="s">
        <v>24</v>
      </c>
      <c r="AA134" s="1031"/>
      <c r="AB134" s="904"/>
      <c r="AC134" s="1176" t="s">
        <v>24</v>
      </c>
      <c r="AD134" s="1031"/>
      <c r="AE134" s="904"/>
      <c r="AF134" s="1176" t="s">
        <v>24</v>
      </c>
      <c r="AG134" s="1031"/>
      <c r="AH134" s="904"/>
      <c r="AI134" s="1176" t="s">
        <v>24</v>
      </c>
      <c r="AJ134" s="1031"/>
      <c r="AK134" s="1031"/>
      <c r="AL134" s="904"/>
      <c r="AM134" s="1176" t="s">
        <v>24</v>
      </c>
      <c r="AN134" s="1031"/>
      <c r="AO134" s="904"/>
      <c r="AP134" s="1176" t="s">
        <v>24</v>
      </c>
      <c r="AQ134" s="1031"/>
      <c r="AR134" s="904"/>
      <c r="AS134" s="1176" t="s">
        <v>24</v>
      </c>
      <c r="AT134" s="1031"/>
      <c r="AU134" s="1031"/>
      <c r="AV134" s="904"/>
      <c r="AW134" s="1113">
        <f>AW131+AW132</f>
        <v>5724</v>
      </c>
      <c r="AX134" s="1114"/>
      <c r="AY134" s="1114"/>
      <c r="AZ134" s="1117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78" t="s">
        <v>570</v>
      </c>
      <c r="C136" s="878"/>
      <c r="D136" s="878"/>
      <c r="E136" s="878"/>
      <c r="F136" s="879"/>
      <c r="G136" s="1577" t="s">
        <v>33</v>
      </c>
      <c r="H136" s="1578"/>
      <c r="I136" s="1579"/>
      <c r="J136" s="897" t="s">
        <v>743</v>
      </c>
      <c r="K136" s="878"/>
      <c r="L136" s="878"/>
      <c r="M136" s="879"/>
      <c r="N136" s="897" t="s">
        <v>744</v>
      </c>
      <c r="O136" s="878"/>
      <c r="P136" s="878"/>
      <c r="Q136" s="879"/>
      <c r="R136" s="873" t="s">
        <v>665</v>
      </c>
      <c r="S136" s="874"/>
      <c r="T136" s="874"/>
      <c r="U136" s="874"/>
      <c r="V136" s="874"/>
      <c r="W136" s="874"/>
      <c r="X136" s="874"/>
      <c r="Y136" s="874"/>
      <c r="Z136" s="874"/>
      <c r="AA136" s="874"/>
      <c r="AB136" s="874"/>
      <c r="AC136" s="874"/>
      <c r="AD136" s="874"/>
      <c r="AE136" s="874"/>
      <c r="AF136" s="874"/>
      <c r="AG136" s="874"/>
      <c r="AH136" s="874"/>
      <c r="AI136" s="874"/>
      <c r="AJ136" s="874"/>
      <c r="AK136" s="874"/>
      <c r="AL136" s="874"/>
      <c r="AM136" s="874"/>
      <c r="AN136" s="874"/>
      <c r="AO136" s="875"/>
      <c r="AP136" s="894" t="s">
        <v>85</v>
      </c>
      <c r="AQ136" s="894"/>
      <c r="AR136" s="894"/>
      <c r="AS136" s="894"/>
      <c r="AT136" s="894"/>
      <c r="AU136" s="894"/>
      <c r="AV136" s="894"/>
      <c r="AW136" s="897" t="s">
        <v>747</v>
      </c>
      <c r="AX136" s="878"/>
      <c r="AY136" s="878"/>
      <c r="AZ136" s="878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80"/>
      <c r="C137" s="880"/>
      <c r="D137" s="880"/>
      <c r="E137" s="880"/>
      <c r="F137" s="881"/>
      <c r="G137" s="1580"/>
      <c r="H137" s="1581"/>
      <c r="I137" s="1582"/>
      <c r="J137" s="898"/>
      <c r="K137" s="880"/>
      <c r="L137" s="880"/>
      <c r="M137" s="881"/>
      <c r="N137" s="898"/>
      <c r="O137" s="880"/>
      <c r="P137" s="880"/>
      <c r="Q137" s="881"/>
      <c r="R137" s="897" t="s">
        <v>496</v>
      </c>
      <c r="S137" s="878"/>
      <c r="T137" s="878"/>
      <c r="U137" s="878"/>
      <c r="V137" s="878"/>
      <c r="W137" s="878"/>
      <c r="X137" s="879"/>
      <c r="Y137" s="873" t="s">
        <v>567</v>
      </c>
      <c r="Z137" s="874"/>
      <c r="AA137" s="874"/>
      <c r="AB137" s="874"/>
      <c r="AC137" s="874"/>
      <c r="AD137" s="874"/>
      <c r="AE137" s="874"/>
      <c r="AF137" s="874"/>
      <c r="AG137" s="874"/>
      <c r="AH137" s="875"/>
      <c r="AI137" s="894" t="s">
        <v>568</v>
      </c>
      <c r="AJ137" s="894"/>
      <c r="AK137" s="894"/>
      <c r="AL137" s="894"/>
      <c r="AM137" s="894"/>
      <c r="AN137" s="894"/>
      <c r="AO137" s="894"/>
      <c r="AP137" s="894"/>
      <c r="AQ137" s="894"/>
      <c r="AR137" s="894"/>
      <c r="AS137" s="894"/>
      <c r="AT137" s="894"/>
      <c r="AU137" s="894"/>
      <c r="AV137" s="894"/>
      <c r="AW137" s="898"/>
      <c r="AX137" s="880"/>
      <c r="AY137" s="880"/>
      <c r="AZ137" s="880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82"/>
      <c r="C138" s="882"/>
      <c r="D138" s="882"/>
      <c r="E138" s="882"/>
      <c r="F138" s="883"/>
      <c r="G138" s="1583"/>
      <c r="H138" s="1584"/>
      <c r="I138" s="1585"/>
      <c r="J138" s="899"/>
      <c r="K138" s="882"/>
      <c r="L138" s="882"/>
      <c r="M138" s="883"/>
      <c r="N138" s="899"/>
      <c r="O138" s="882"/>
      <c r="P138" s="882"/>
      <c r="Q138" s="883"/>
      <c r="R138" s="873" t="s">
        <v>745</v>
      </c>
      <c r="S138" s="874"/>
      <c r="T138" s="875"/>
      <c r="U138" s="873" t="s">
        <v>218</v>
      </c>
      <c r="V138" s="874"/>
      <c r="W138" s="874"/>
      <c r="X138" s="875"/>
      <c r="Y138" s="873" t="s">
        <v>745</v>
      </c>
      <c r="Z138" s="874"/>
      <c r="AA138" s="875"/>
      <c r="AB138" s="873" t="s">
        <v>746</v>
      </c>
      <c r="AC138" s="874"/>
      <c r="AD138" s="875"/>
      <c r="AE138" s="894" t="s">
        <v>218</v>
      </c>
      <c r="AF138" s="894"/>
      <c r="AG138" s="894"/>
      <c r="AH138" s="894"/>
      <c r="AI138" s="873" t="s">
        <v>745</v>
      </c>
      <c r="AJ138" s="874"/>
      <c r="AK138" s="875"/>
      <c r="AL138" s="894" t="s">
        <v>218</v>
      </c>
      <c r="AM138" s="894"/>
      <c r="AN138" s="894"/>
      <c r="AO138" s="894"/>
      <c r="AP138" s="873" t="s">
        <v>745</v>
      </c>
      <c r="AQ138" s="874"/>
      <c r="AR138" s="875"/>
      <c r="AS138" s="873" t="s">
        <v>218</v>
      </c>
      <c r="AT138" s="874"/>
      <c r="AU138" s="874"/>
      <c r="AV138" s="875"/>
      <c r="AW138" s="899"/>
      <c r="AX138" s="882"/>
      <c r="AY138" s="882"/>
      <c r="AZ138" s="882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13">
        <v>1</v>
      </c>
      <c r="C139" s="1513"/>
      <c r="D139" s="1513"/>
      <c r="E139" s="1513"/>
      <c r="F139" s="1514"/>
      <c r="G139" s="1512">
        <v>15</v>
      </c>
      <c r="H139" s="1513"/>
      <c r="I139" s="1514"/>
      <c r="J139" s="1512">
        <v>16</v>
      </c>
      <c r="K139" s="1513"/>
      <c r="L139" s="1513"/>
      <c r="M139" s="1514"/>
      <c r="N139" s="1512">
        <v>17</v>
      </c>
      <c r="O139" s="1513"/>
      <c r="P139" s="1513"/>
      <c r="Q139" s="1514"/>
      <c r="R139" s="1512">
        <v>18</v>
      </c>
      <c r="S139" s="1513"/>
      <c r="T139" s="1514"/>
      <c r="U139" s="1512">
        <v>19</v>
      </c>
      <c r="V139" s="1513"/>
      <c r="W139" s="1513"/>
      <c r="X139" s="1514"/>
      <c r="Y139" s="1512">
        <v>20</v>
      </c>
      <c r="Z139" s="1513"/>
      <c r="AA139" s="1514"/>
      <c r="AB139" s="1512">
        <v>21</v>
      </c>
      <c r="AC139" s="1513"/>
      <c r="AD139" s="1514"/>
      <c r="AE139" s="1539">
        <v>22</v>
      </c>
      <c r="AF139" s="1539"/>
      <c r="AG139" s="1539"/>
      <c r="AH139" s="1539"/>
      <c r="AI139" s="1539">
        <v>23</v>
      </c>
      <c r="AJ139" s="1539"/>
      <c r="AK139" s="1539"/>
      <c r="AL139" s="1539">
        <v>24</v>
      </c>
      <c r="AM139" s="1539"/>
      <c r="AN139" s="1539"/>
      <c r="AO139" s="1539"/>
      <c r="AP139" s="1539">
        <v>25</v>
      </c>
      <c r="AQ139" s="1539"/>
      <c r="AR139" s="1539"/>
      <c r="AS139" s="1512">
        <v>26</v>
      </c>
      <c r="AT139" s="1513"/>
      <c r="AU139" s="1513"/>
      <c r="AV139" s="1514"/>
      <c r="AW139" s="1512">
        <v>27</v>
      </c>
      <c r="AX139" s="1513"/>
      <c r="AY139" s="1513"/>
      <c r="AZ139" s="1513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71"/>
      <c r="C140" s="1572"/>
      <c r="D140" s="1572"/>
      <c r="E140" s="1572"/>
      <c r="F140" s="1573"/>
      <c r="G140" s="1517" t="s">
        <v>21</v>
      </c>
      <c r="H140" s="1592"/>
      <c r="I140" s="1518"/>
      <c r="J140" s="1589"/>
      <c r="K140" s="1572"/>
      <c r="L140" s="1572"/>
      <c r="M140" s="1573"/>
      <c r="N140" s="1589"/>
      <c r="O140" s="1572"/>
      <c r="P140" s="1572"/>
      <c r="Q140" s="1573"/>
      <c r="R140" s="1589"/>
      <c r="S140" s="1572"/>
      <c r="T140" s="1573"/>
      <c r="U140" s="1589"/>
      <c r="V140" s="1572"/>
      <c r="W140" s="1572"/>
      <c r="X140" s="1573"/>
      <c r="Y140" s="1589"/>
      <c r="Z140" s="1572"/>
      <c r="AA140" s="1573"/>
      <c r="AB140" s="1589"/>
      <c r="AC140" s="1572"/>
      <c r="AD140" s="1573"/>
      <c r="AE140" s="1570"/>
      <c r="AF140" s="1570"/>
      <c r="AG140" s="1570"/>
      <c r="AH140" s="1570"/>
      <c r="AI140" s="1570"/>
      <c r="AJ140" s="1570"/>
      <c r="AK140" s="1570"/>
      <c r="AL140" s="1570"/>
      <c r="AM140" s="1570"/>
      <c r="AN140" s="1570"/>
      <c r="AO140" s="1570"/>
      <c r="AP140" s="1570"/>
      <c r="AQ140" s="1570"/>
      <c r="AR140" s="1570"/>
      <c r="AS140" s="1570"/>
      <c r="AT140" s="1570"/>
      <c r="AU140" s="1570"/>
      <c r="AV140" s="1570"/>
      <c r="AW140" s="1593"/>
      <c r="AX140" s="1593"/>
      <c r="AY140" s="1593"/>
      <c r="AZ140" s="1594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74"/>
      <c r="C141" s="1575"/>
      <c r="D141" s="1575"/>
      <c r="E141" s="1575"/>
      <c r="F141" s="1576"/>
      <c r="G141" s="1524" t="s">
        <v>22</v>
      </c>
      <c r="H141" s="1591"/>
      <c r="I141" s="1525"/>
      <c r="J141" s="1549"/>
      <c r="K141" s="1575"/>
      <c r="L141" s="1575"/>
      <c r="M141" s="1576"/>
      <c r="N141" s="1549"/>
      <c r="O141" s="1575"/>
      <c r="P141" s="1575"/>
      <c r="Q141" s="1576"/>
      <c r="R141" s="1549"/>
      <c r="S141" s="1575"/>
      <c r="T141" s="1576"/>
      <c r="U141" s="1549"/>
      <c r="V141" s="1575"/>
      <c r="W141" s="1575"/>
      <c r="X141" s="1576"/>
      <c r="Y141" s="1549"/>
      <c r="Z141" s="1575"/>
      <c r="AA141" s="1576"/>
      <c r="AB141" s="1549"/>
      <c r="AC141" s="1575"/>
      <c r="AD141" s="1576"/>
      <c r="AE141" s="1548"/>
      <c r="AF141" s="1548"/>
      <c r="AG141" s="1548"/>
      <c r="AH141" s="1548"/>
      <c r="AI141" s="1548"/>
      <c r="AJ141" s="1548"/>
      <c r="AK141" s="1548"/>
      <c r="AL141" s="1548"/>
      <c r="AM141" s="1548"/>
      <c r="AN141" s="1548"/>
      <c r="AO141" s="1548"/>
      <c r="AP141" s="1548"/>
      <c r="AQ141" s="1548"/>
      <c r="AR141" s="1548"/>
      <c r="AS141" s="1548"/>
      <c r="AT141" s="1548"/>
      <c r="AU141" s="1548"/>
      <c r="AV141" s="1548"/>
      <c r="AW141" s="1548"/>
      <c r="AX141" s="1548"/>
      <c r="AY141" s="1548"/>
      <c r="AZ141" s="1598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595"/>
      <c r="C142" s="1596"/>
      <c r="D142" s="1596"/>
      <c r="E142" s="1596"/>
      <c r="F142" s="1597"/>
      <c r="G142" s="1549"/>
      <c r="H142" s="1575"/>
      <c r="I142" s="1576"/>
      <c r="J142" s="1549"/>
      <c r="K142" s="1575"/>
      <c r="L142" s="1575"/>
      <c r="M142" s="1576"/>
      <c r="N142" s="1549"/>
      <c r="O142" s="1575"/>
      <c r="P142" s="1575"/>
      <c r="Q142" s="1576"/>
      <c r="R142" s="1549"/>
      <c r="S142" s="1575"/>
      <c r="T142" s="1576"/>
      <c r="U142" s="1549"/>
      <c r="V142" s="1575"/>
      <c r="W142" s="1575"/>
      <c r="X142" s="1576"/>
      <c r="Y142" s="1549"/>
      <c r="Z142" s="1575"/>
      <c r="AA142" s="1576"/>
      <c r="AB142" s="1549"/>
      <c r="AC142" s="1575"/>
      <c r="AD142" s="1576"/>
      <c r="AE142" s="1548"/>
      <c r="AF142" s="1548"/>
      <c r="AG142" s="1548"/>
      <c r="AH142" s="1548"/>
      <c r="AI142" s="1548"/>
      <c r="AJ142" s="1548"/>
      <c r="AK142" s="1548"/>
      <c r="AL142" s="1548"/>
      <c r="AM142" s="1548"/>
      <c r="AN142" s="1548"/>
      <c r="AO142" s="1548"/>
      <c r="AP142" s="1548"/>
      <c r="AQ142" s="1548"/>
      <c r="AR142" s="1548"/>
      <c r="AS142" s="1548" t="s">
        <v>20</v>
      </c>
      <c r="AT142" s="1548"/>
      <c r="AU142" s="1548"/>
      <c r="AV142" s="1548"/>
      <c r="AW142" s="1548"/>
      <c r="AX142" s="1548"/>
      <c r="AY142" s="1548"/>
      <c r="AZ142" s="1598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90" t="s">
        <v>756</v>
      </c>
      <c r="C143" s="1490"/>
      <c r="D143" s="1490"/>
      <c r="E143" s="1490"/>
      <c r="F143" s="1491"/>
      <c r="G143" s="903" t="s">
        <v>24</v>
      </c>
      <c r="H143" s="1031"/>
      <c r="I143" s="904"/>
      <c r="J143" s="1176" t="s">
        <v>24</v>
      </c>
      <c r="K143" s="1031"/>
      <c r="L143" s="1031"/>
      <c r="M143" s="904"/>
      <c r="N143" s="1176" t="s">
        <v>24</v>
      </c>
      <c r="O143" s="1031"/>
      <c r="P143" s="1031"/>
      <c r="Q143" s="904"/>
      <c r="R143" s="1113" t="s">
        <v>24</v>
      </c>
      <c r="S143" s="1114"/>
      <c r="T143" s="1115"/>
      <c r="U143" s="1113"/>
      <c r="V143" s="1114"/>
      <c r="W143" s="1114"/>
      <c r="X143" s="1115"/>
      <c r="Y143" s="1176" t="s">
        <v>24</v>
      </c>
      <c r="Z143" s="1031"/>
      <c r="AA143" s="904"/>
      <c r="AB143" s="1176"/>
      <c r="AC143" s="1031"/>
      <c r="AD143" s="904"/>
      <c r="AE143" s="1112"/>
      <c r="AF143" s="1112"/>
      <c r="AG143" s="1112"/>
      <c r="AH143" s="1112"/>
      <c r="AI143" s="1056" t="s">
        <v>24</v>
      </c>
      <c r="AJ143" s="1056"/>
      <c r="AK143" s="1056"/>
      <c r="AL143" s="1112"/>
      <c r="AM143" s="1112"/>
      <c r="AN143" s="1112"/>
      <c r="AO143" s="1112"/>
      <c r="AP143" s="1056" t="s">
        <v>24</v>
      </c>
      <c r="AQ143" s="1056"/>
      <c r="AR143" s="1056"/>
      <c r="AS143" s="1113"/>
      <c r="AT143" s="1114"/>
      <c r="AU143" s="1114"/>
      <c r="AV143" s="1115"/>
      <c r="AW143" s="1552"/>
      <c r="AX143" s="1596"/>
      <c r="AY143" s="1596"/>
      <c r="AZ143" s="1599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219" t="s">
        <v>961</v>
      </c>
      <c r="C145" s="1219"/>
      <c r="D145" s="1219"/>
      <c r="E145" s="1219"/>
      <c r="F145" s="1219"/>
      <c r="G145" s="1219"/>
      <c r="H145" s="1219"/>
      <c r="I145" s="1219"/>
      <c r="J145" s="1219"/>
      <c r="K145" s="1219"/>
      <c r="L145" s="1219"/>
      <c r="M145" s="1219"/>
      <c r="N145" s="1219"/>
      <c r="O145" s="1219"/>
      <c r="P145" s="1219"/>
      <c r="Q145" s="1219"/>
      <c r="R145" s="1219"/>
      <c r="S145" s="1219"/>
      <c r="T145" s="1219"/>
      <c r="U145" s="1219"/>
      <c r="V145" s="1219"/>
      <c r="W145" s="1219"/>
      <c r="X145" s="1219"/>
      <c r="Y145" s="1219"/>
      <c r="Z145" s="1219"/>
      <c r="AA145" s="1219"/>
      <c r="AB145" s="1219"/>
      <c r="AC145" s="1219"/>
      <c r="AD145" s="1219"/>
      <c r="AE145" s="1219"/>
      <c r="AF145" s="1219"/>
      <c r="AG145" s="1219"/>
      <c r="AH145" s="1219"/>
      <c r="AI145" s="1219"/>
      <c r="AJ145" s="1219"/>
      <c r="AK145" s="1219"/>
      <c r="AL145" s="1219"/>
      <c r="AM145" s="1219"/>
      <c r="AN145" s="1219"/>
      <c r="AO145" s="1219"/>
      <c r="AP145" s="1219"/>
      <c r="AQ145" s="1219"/>
      <c r="AR145" s="1219"/>
      <c r="AS145" s="1219"/>
      <c r="AT145" s="1219"/>
      <c r="AU145" s="1219"/>
      <c r="AV145" s="1219"/>
      <c r="AW145" s="1219"/>
      <c r="AX145" s="1219"/>
      <c r="AY145" s="1219"/>
      <c r="AZ145" s="1219"/>
      <c r="BA145" s="1219"/>
      <c r="BB145" s="1219"/>
      <c r="BC145" s="1219"/>
      <c r="BD145" s="1219"/>
      <c r="BE145" s="1219"/>
      <c r="BF145" s="1219"/>
    </row>
    <row r="146" spans="1:62" ht="8.1" customHeight="1" x14ac:dyDescent="0.25"/>
    <row r="147" spans="1:62" s="53" customFormat="1" ht="19.5" customHeight="1" x14ac:dyDescent="0.25">
      <c r="A147" s="92"/>
      <c r="B147" s="878" t="s">
        <v>570</v>
      </c>
      <c r="C147" s="878"/>
      <c r="D147" s="878"/>
      <c r="E147" s="878"/>
      <c r="F147" s="879"/>
      <c r="G147" s="873" t="s">
        <v>494</v>
      </c>
      <c r="H147" s="874"/>
      <c r="I147" s="874"/>
      <c r="J147" s="874"/>
      <c r="K147" s="874"/>
      <c r="L147" s="874"/>
      <c r="M147" s="874"/>
      <c r="N147" s="874"/>
      <c r="O147" s="874"/>
      <c r="P147" s="874"/>
      <c r="Q147" s="874"/>
      <c r="R147" s="874"/>
      <c r="S147" s="874"/>
      <c r="T147" s="874"/>
      <c r="U147" s="874"/>
      <c r="V147" s="874"/>
      <c r="W147" s="874"/>
      <c r="X147" s="874"/>
      <c r="Y147" s="875"/>
      <c r="Z147" s="878" t="s">
        <v>569</v>
      </c>
      <c r="AA147" s="878"/>
      <c r="AB147" s="879"/>
      <c r="AC147" s="894" t="s">
        <v>739</v>
      </c>
      <c r="AD147" s="894"/>
      <c r="AE147" s="894"/>
      <c r="AF147" s="894" t="s">
        <v>750</v>
      </c>
      <c r="AG147" s="894"/>
      <c r="AH147" s="894"/>
      <c r="AI147" s="878" t="s">
        <v>751</v>
      </c>
      <c r="AJ147" s="878"/>
      <c r="AK147" s="878"/>
      <c r="AL147" s="879"/>
      <c r="AM147" s="897" t="s">
        <v>742</v>
      </c>
      <c r="AN147" s="878"/>
      <c r="AO147" s="879"/>
      <c r="AP147" s="878" t="s">
        <v>752</v>
      </c>
      <c r="AQ147" s="878"/>
      <c r="AR147" s="879"/>
      <c r="AS147" s="897" t="s">
        <v>875</v>
      </c>
      <c r="AT147" s="878"/>
      <c r="AU147" s="878"/>
      <c r="AV147" s="879"/>
      <c r="AW147" s="897" t="s">
        <v>225</v>
      </c>
      <c r="AX147" s="878"/>
      <c r="AY147" s="878"/>
      <c r="AZ147" s="878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82"/>
      <c r="C148" s="882"/>
      <c r="D148" s="882"/>
      <c r="E148" s="882"/>
      <c r="F148" s="883"/>
      <c r="G148" s="873" t="s">
        <v>566</v>
      </c>
      <c r="H148" s="874"/>
      <c r="I148" s="874"/>
      <c r="J148" s="874"/>
      <c r="K148" s="875"/>
      <c r="L148" s="874" t="s">
        <v>495</v>
      </c>
      <c r="M148" s="874"/>
      <c r="N148" s="875"/>
      <c r="O148" s="873" t="s">
        <v>748</v>
      </c>
      <c r="P148" s="874"/>
      <c r="Q148" s="874"/>
      <c r="R148" s="874"/>
      <c r="S148" s="875"/>
      <c r="T148" s="873" t="s">
        <v>738</v>
      </c>
      <c r="U148" s="874"/>
      <c r="V148" s="875"/>
      <c r="W148" s="873" t="s">
        <v>565</v>
      </c>
      <c r="X148" s="874"/>
      <c r="Y148" s="875"/>
      <c r="Z148" s="882"/>
      <c r="AA148" s="882"/>
      <c r="AB148" s="883"/>
      <c r="AC148" s="894"/>
      <c r="AD148" s="894"/>
      <c r="AE148" s="894"/>
      <c r="AF148" s="894"/>
      <c r="AG148" s="894"/>
      <c r="AH148" s="894"/>
      <c r="AI148" s="882"/>
      <c r="AJ148" s="882"/>
      <c r="AK148" s="882"/>
      <c r="AL148" s="883"/>
      <c r="AM148" s="899"/>
      <c r="AN148" s="882"/>
      <c r="AO148" s="883"/>
      <c r="AP148" s="882"/>
      <c r="AQ148" s="882"/>
      <c r="AR148" s="883"/>
      <c r="AS148" s="899"/>
      <c r="AT148" s="882"/>
      <c r="AU148" s="882"/>
      <c r="AV148" s="883"/>
      <c r="AW148" s="899"/>
      <c r="AX148" s="882"/>
      <c r="AY148" s="882"/>
      <c r="AZ148" s="882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13">
        <v>1</v>
      </c>
      <c r="C149" s="1513"/>
      <c r="D149" s="1513"/>
      <c r="E149" s="1513"/>
      <c r="F149" s="1514"/>
      <c r="G149" s="1512">
        <v>2</v>
      </c>
      <c r="H149" s="1513"/>
      <c r="I149" s="1513"/>
      <c r="J149" s="1513"/>
      <c r="K149" s="1514"/>
      <c r="L149" s="1513">
        <v>3</v>
      </c>
      <c r="M149" s="1513"/>
      <c r="N149" s="1514"/>
      <c r="O149" s="1512">
        <v>4</v>
      </c>
      <c r="P149" s="1513"/>
      <c r="Q149" s="1513"/>
      <c r="R149" s="1513"/>
      <c r="S149" s="1513"/>
      <c r="T149" s="1512">
        <v>5</v>
      </c>
      <c r="U149" s="1513"/>
      <c r="V149" s="1514"/>
      <c r="W149" s="1512">
        <v>6</v>
      </c>
      <c r="X149" s="1513"/>
      <c r="Y149" s="1514"/>
      <c r="Z149" s="1512">
        <v>7</v>
      </c>
      <c r="AA149" s="1513"/>
      <c r="AB149" s="1514"/>
      <c r="AC149" s="1512">
        <v>8</v>
      </c>
      <c r="AD149" s="1513"/>
      <c r="AE149" s="1514"/>
      <c r="AF149" s="1512">
        <v>9</v>
      </c>
      <c r="AG149" s="1513"/>
      <c r="AH149" s="1514"/>
      <c r="AI149" s="1512">
        <v>10</v>
      </c>
      <c r="AJ149" s="1513"/>
      <c r="AK149" s="1513"/>
      <c r="AL149" s="1514"/>
      <c r="AM149" s="1512">
        <v>11</v>
      </c>
      <c r="AN149" s="1513"/>
      <c r="AO149" s="1514"/>
      <c r="AP149" s="1512">
        <v>12</v>
      </c>
      <c r="AQ149" s="1513"/>
      <c r="AR149" s="1514"/>
      <c r="AS149" s="1512">
        <v>13</v>
      </c>
      <c r="AT149" s="1513"/>
      <c r="AU149" s="1513"/>
      <c r="AV149" s="1514"/>
      <c r="AW149" s="1512">
        <v>14</v>
      </c>
      <c r="AX149" s="1513"/>
      <c r="AY149" s="1513"/>
      <c r="AZ149" s="1513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71"/>
      <c r="C150" s="1572"/>
      <c r="D150" s="1572"/>
      <c r="E150" s="1572"/>
      <c r="F150" s="1573"/>
      <c r="G150" s="1096" t="s">
        <v>955</v>
      </c>
      <c r="H150" s="1097"/>
      <c r="I150" s="1097"/>
      <c r="J150" s="1097"/>
      <c r="K150" s="1098"/>
      <c r="L150" s="1097" t="s">
        <v>954</v>
      </c>
      <c r="M150" s="1097"/>
      <c r="N150" s="1098"/>
      <c r="O150" s="1096" t="s">
        <v>957</v>
      </c>
      <c r="P150" s="1097"/>
      <c r="Q150" s="1097"/>
      <c r="R150" s="1097"/>
      <c r="S150" s="1098"/>
      <c r="T150" s="1646">
        <v>42061</v>
      </c>
      <c r="U150" s="1097"/>
      <c r="V150" s="1098"/>
      <c r="W150" s="1096"/>
      <c r="X150" s="1097"/>
      <c r="Y150" s="1098"/>
      <c r="Z150" s="1517" t="s">
        <v>21</v>
      </c>
      <c r="AA150" s="1592"/>
      <c r="AB150" s="1518"/>
      <c r="AC150" s="1096">
        <v>106.8</v>
      </c>
      <c r="AD150" s="1097"/>
      <c r="AE150" s="1098"/>
      <c r="AF150" s="1096">
        <v>12</v>
      </c>
      <c r="AG150" s="1097"/>
      <c r="AH150" s="1098"/>
      <c r="AI150" s="1487"/>
      <c r="AJ150" s="1487"/>
      <c r="AK150" s="1487"/>
      <c r="AL150" s="1487"/>
      <c r="AM150" s="1487"/>
      <c r="AN150" s="1487"/>
      <c r="AO150" s="1487"/>
      <c r="AP150" s="1487">
        <v>30</v>
      </c>
      <c r="AQ150" s="1487"/>
      <c r="AR150" s="1487"/>
      <c r="AS150" s="1487"/>
      <c r="AT150" s="1487"/>
      <c r="AU150" s="1487"/>
      <c r="AV150" s="1487"/>
      <c r="AW150" s="1044">
        <f>AC150*AP150*(AF150/12)</f>
        <v>3204</v>
      </c>
      <c r="AX150" s="1044"/>
      <c r="AY150" s="1044"/>
      <c r="AZ150" s="1044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x14ac:dyDescent="0.25">
      <c r="A151" s="102"/>
      <c r="B151" s="1574"/>
      <c r="C151" s="1575"/>
      <c r="D151" s="1575"/>
      <c r="E151" s="1575"/>
      <c r="F151" s="1576"/>
      <c r="G151" s="1095" t="s">
        <v>956</v>
      </c>
      <c r="H151" s="905"/>
      <c r="I151" s="905"/>
      <c r="J151" s="905"/>
      <c r="K151" s="906"/>
      <c r="L151" s="1097" t="s">
        <v>954</v>
      </c>
      <c r="M151" s="1097"/>
      <c r="N151" s="1098"/>
      <c r="O151" s="1095" t="s">
        <v>958</v>
      </c>
      <c r="P151" s="905"/>
      <c r="Q151" s="905"/>
      <c r="R151" s="905"/>
      <c r="S151" s="906"/>
      <c r="T151" s="1645">
        <v>42141</v>
      </c>
      <c r="U151" s="905"/>
      <c r="V151" s="906"/>
      <c r="W151" s="1095"/>
      <c r="X151" s="905"/>
      <c r="Y151" s="906"/>
      <c r="Z151" s="1524" t="s">
        <v>22</v>
      </c>
      <c r="AA151" s="1591"/>
      <c r="AB151" s="1525"/>
      <c r="AC151" s="1095">
        <v>84</v>
      </c>
      <c r="AD151" s="905"/>
      <c r="AE151" s="906"/>
      <c r="AF151" s="1095">
        <v>12</v>
      </c>
      <c r="AG151" s="905"/>
      <c r="AH151" s="906"/>
      <c r="AI151" s="1006"/>
      <c r="AJ151" s="1006"/>
      <c r="AK151" s="1006"/>
      <c r="AL151" s="1006"/>
      <c r="AM151" s="1006"/>
      <c r="AN151" s="1006"/>
      <c r="AO151" s="1006"/>
      <c r="AP151" s="1006">
        <v>30</v>
      </c>
      <c r="AQ151" s="1006"/>
      <c r="AR151" s="1006"/>
      <c r="AS151" s="1006"/>
      <c r="AT151" s="1006"/>
      <c r="AU151" s="1006"/>
      <c r="AV151" s="1006"/>
      <c r="AW151" s="1044">
        <f>AC151*AP151*(AF151/12)</f>
        <v>2520</v>
      </c>
      <c r="AX151" s="1044"/>
      <c r="AY151" s="1044"/>
      <c r="AZ151" s="1044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595"/>
      <c r="C152" s="1596"/>
      <c r="D152" s="1596"/>
      <c r="E152" s="1596"/>
      <c r="F152" s="1597"/>
      <c r="G152" s="1549"/>
      <c r="H152" s="1575"/>
      <c r="I152" s="1575"/>
      <c r="J152" s="1575"/>
      <c r="K152" s="1576"/>
      <c r="L152" s="1575"/>
      <c r="M152" s="1575"/>
      <c r="N152" s="1576"/>
      <c r="O152" s="1549"/>
      <c r="P152" s="1575"/>
      <c r="Q152" s="1575"/>
      <c r="R152" s="1575"/>
      <c r="S152" s="1576"/>
      <c r="T152" s="1549"/>
      <c r="U152" s="1575"/>
      <c r="V152" s="1576"/>
      <c r="W152" s="1549"/>
      <c r="X152" s="1575"/>
      <c r="Y152" s="1576"/>
      <c r="Z152" s="1604"/>
      <c r="AA152" s="1605"/>
      <c r="AB152" s="1606"/>
      <c r="AC152" s="1549"/>
      <c r="AD152" s="1575"/>
      <c r="AE152" s="1576"/>
      <c r="AF152" s="1549"/>
      <c r="AG152" s="1575"/>
      <c r="AH152" s="1576"/>
      <c r="AI152" s="1548"/>
      <c r="AJ152" s="1548"/>
      <c r="AK152" s="1548"/>
      <c r="AL152" s="1548"/>
      <c r="AM152" s="1548"/>
      <c r="AN152" s="1548"/>
      <c r="AO152" s="1548"/>
      <c r="AP152" s="1548"/>
      <c r="AQ152" s="1548"/>
      <c r="AR152" s="1548"/>
      <c r="AS152" s="1548"/>
      <c r="AT152" s="1548"/>
      <c r="AU152" s="1548"/>
      <c r="AV152" s="1548"/>
      <c r="AW152" s="1548"/>
      <c r="AX152" s="1548"/>
      <c r="AY152" s="1548"/>
      <c r="AZ152" s="1548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90" t="s">
        <v>756</v>
      </c>
      <c r="C153" s="1490"/>
      <c r="D153" s="1490"/>
      <c r="E153" s="1490"/>
      <c r="F153" s="1491"/>
      <c r="G153" s="903" t="s">
        <v>24</v>
      </c>
      <c r="H153" s="1031"/>
      <c r="I153" s="1031"/>
      <c r="J153" s="1031"/>
      <c r="K153" s="904"/>
      <c r="L153" s="1031" t="s">
        <v>24</v>
      </c>
      <c r="M153" s="1031"/>
      <c r="N153" s="904"/>
      <c r="O153" s="1176" t="s">
        <v>24</v>
      </c>
      <c r="P153" s="1031"/>
      <c r="Q153" s="1031"/>
      <c r="R153" s="1031"/>
      <c r="S153" s="904"/>
      <c r="T153" s="1176" t="s">
        <v>24</v>
      </c>
      <c r="U153" s="1031"/>
      <c r="V153" s="904"/>
      <c r="W153" s="1176" t="s">
        <v>24</v>
      </c>
      <c r="X153" s="1031"/>
      <c r="Y153" s="904"/>
      <c r="Z153" s="1176" t="s">
        <v>24</v>
      </c>
      <c r="AA153" s="1031"/>
      <c r="AB153" s="904"/>
      <c r="AC153" s="1176" t="s">
        <v>24</v>
      </c>
      <c r="AD153" s="1031"/>
      <c r="AE153" s="904"/>
      <c r="AF153" s="1176" t="s">
        <v>24</v>
      </c>
      <c r="AG153" s="1031"/>
      <c r="AH153" s="904"/>
      <c r="AI153" s="1176" t="s">
        <v>24</v>
      </c>
      <c r="AJ153" s="1031"/>
      <c r="AK153" s="1031"/>
      <c r="AL153" s="904"/>
      <c r="AM153" s="1176" t="s">
        <v>24</v>
      </c>
      <c r="AN153" s="1031"/>
      <c r="AO153" s="904"/>
      <c r="AP153" s="1176" t="s">
        <v>24</v>
      </c>
      <c r="AQ153" s="1031"/>
      <c r="AR153" s="904"/>
      <c r="AS153" s="1176" t="s">
        <v>24</v>
      </c>
      <c r="AT153" s="1031"/>
      <c r="AU153" s="1031"/>
      <c r="AV153" s="904"/>
      <c r="AW153" s="1113">
        <f>AW150+AW151</f>
        <v>5724</v>
      </c>
      <c r="AX153" s="1114"/>
      <c r="AY153" s="1114"/>
      <c r="AZ153" s="1117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78" t="s">
        <v>570</v>
      </c>
      <c r="C155" s="878"/>
      <c r="D155" s="878"/>
      <c r="E155" s="878"/>
      <c r="F155" s="879"/>
      <c r="G155" s="1577" t="s">
        <v>33</v>
      </c>
      <c r="H155" s="1578"/>
      <c r="I155" s="1579"/>
      <c r="J155" s="897" t="s">
        <v>743</v>
      </c>
      <c r="K155" s="878"/>
      <c r="L155" s="878"/>
      <c r="M155" s="879"/>
      <c r="N155" s="897" t="s">
        <v>744</v>
      </c>
      <c r="O155" s="878"/>
      <c r="P155" s="878"/>
      <c r="Q155" s="879"/>
      <c r="R155" s="873" t="s">
        <v>77</v>
      </c>
      <c r="S155" s="874"/>
      <c r="T155" s="874"/>
      <c r="U155" s="874"/>
      <c r="V155" s="874"/>
      <c r="W155" s="874"/>
      <c r="X155" s="874"/>
      <c r="Y155" s="874"/>
      <c r="Z155" s="874"/>
      <c r="AA155" s="874"/>
      <c r="AB155" s="874"/>
      <c r="AC155" s="874"/>
      <c r="AD155" s="874"/>
      <c r="AE155" s="874"/>
      <c r="AF155" s="874"/>
      <c r="AG155" s="874"/>
      <c r="AH155" s="874"/>
      <c r="AI155" s="874"/>
      <c r="AJ155" s="874"/>
      <c r="AK155" s="874"/>
      <c r="AL155" s="874"/>
      <c r="AM155" s="874"/>
      <c r="AN155" s="874"/>
      <c r="AO155" s="875"/>
      <c r="AP155" s="894" t="s">
        <v>85</v>
      </c>
      <c r="AQ155" s="894"/>
      <c r="AR155" s="894"/>
      <c r="AS155" s="894"/>
      <c r="AT155" s="894"/>
      <c r="AU155" s="894"/>
      <c r="AV155" s="894"/>
      <c r="AW155" s="897" t="s">
        <v>747</v>
      </c>
      <c r="AX155" s="878"/>
      <c r="AY155" s="878"/>
      <c r="AZ155" s="878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80"/>
      <c r="C156" s="880"/>
      <c r="D156" s="880"/>
      <c r="E156" s="880"/>
      <c r="F156" s="881"/>
      <c r="G156" s="1580"/>
      <c r="H156" s="1581"/>
      <c r="I156" s="1582"/>
      <c r="J156" s="898"/>
      <c r="K156" s="880"/>
      <c r="L156" s="880"/>
      <c r="M156" s="881"/>
      <c r="N156" s="898"/>
      <c r="O156" s="880"/>
      <c r="P156" s="880"/>
      <c r="Q156" s="881"/>
      <c r="R156" s="897" t="s">
        <v>496</v>
      </c>
      <c r="S156" s="878"/>
      <c r="T156" s="878"/>
      <c r="U156" s="878"/>
      <c r="V156" s="878"/>
      <c r="W156" s="878"/>
      <c r="X156" s="879"/>
      <c r="Y156" s="873" t="s">
        <v>567</v>
      </c>
      <c r="Z156" s="874"/>
      <c r="AA156" s="874"/>
      <c r="AB156" s="874"/>
      <c r="AC156" s="874"/>
      <c r="AD156" s="874"/>
      <c r="AE156" s="874"/>
      <c r="AF156" s="874"/>
      <c r="AG156" s="874"/>
      <c r="AH156" s="875"/>
      <c r="AI156" s="894" t="s">
        <v>568</v>
      </c>
      <c r="AJ156" s="894"/>
      <c r="AK156" s="894"/>
      <c r="AL156" s="894"/>
      <c r="AM156" s="894"/>
      <c r="AN156" s="894"/>
      <c r="AO156" s="894"/>
      <c r="AP156" s="894"/>
      <c r="AQ156" s="894"/>
      <c r="AR156" s="894"/>
      <c r="AS156" s="894"/>
      <c r="AT156" s="894"/>
      <c r="AU156" s="894"/>
      <c r="AV156" s="894"/>
      <c r="AW156" s="898"/>
      <c r="AX156" s="880"/>
      <c r="AY156" s="880"/>
      <c r="AZ156" s="880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82"/>
      <c r="C157" s="882"/>
      <c r="D157" s="882"/>
      <c r="E157" s="882"/>
      <c r="F157" s="883"/>
      <c r="G157" s="1583"/>
      <c r="H157" s="1584"/>
      <c r="I157" s="1585"/>
      <c r="J157" s="899"/>
      <c r="K157" s="882"/>
      <c r="L157" s="882"/>
      <c r="M157" s="883"/>
      <c r="N157" s="899"/>
      <c r="O157" s="882"/>
      <c r="P157" s="882"/>
      <c r="Q157" s="883"/>
      <c r="R157" s="873" t="s">
        <v>745</v>
      </c>
      <c r="S157" s="874"/>
      <c r="T157" s="875"/>
      <c r="U157" s="873" t="s">
        <v>218</v>
      </c>
      <c r="V157" s="874"/>
      <c r="W157" s="874"/>
      <c r="X157" s="875"/>
      <c r="Y157" s="873" t="s">
        <v>745</v>
      </c>
      <c r="Z157" s="874"/>
      <c r="AA157" s="875"/>
      <c r="AB157" s="873" t="s">
        <v>746</v>
      </c>
      <c r="AC157" s="874"/>
      <c r="AD157" s="875"/>
      <c r="AE157" s="894" t="s">
        <v>218</v>
      </c>
      <c r="AF157" s="894"/>
      <c r="AG157" s="894"/>
      <c r="AH157" s="894"/>
      <c r="AI157" s="873" t="s">
        <v>745</v>
      </c>
      <c r="AJ157" s="874"/>
      <c r="AK157" s="875"/>
      <c r="AL157" s="894" t="s">
        <v>218</v>
      </c>
      <c r="AM157" s="894"/>
      <c r="AN157" s="894"/>
      <c r="AO157" s="894"/>
      <c r="AP157" s="873" t="s">
        <v>745</v>
      </c>
      <c r="AQ157" s="874"/>
      <c r="AR157" s="875"/>
      <c r="AS157" s="873" t="s">
        <v>218</v>
      </c>
      <c r="AT157" s="874"/>
      <c r="AU157" s="874"/>
      <c r="AV157" s="875"/>
      <c r="AW157" s="899"/>
      <c r="AX157" s="882"/>
      <c r="AY157" s="882"/>
      <c r="AZ157" s="882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13">
        <v>1</v>
      </c>
      <c r="C158" s="1513"/>
      <c r="D158" s="1513"/>
      <c r="E158" s="1513"/>
      <c r="F158" s="1514"/>
      <c r="G158" s="1512">
        <v>15</v>
      </c>
      <c r="H158" s="1513"/>
      <c r="I158" s="1514"/>
      <c r="J158" s="1512">
        <v>16</v>
      </c>
      <c r="K158" s="1513"/>
      <c r="L158" s="1513"/>
      <c r="M158" s="1514"/>
      <c r="N158" s="1512">
        <v>17</v>
      </c>
      <c r="O158" s="1513"/>
      <c r="P158" s="1513"/>
      <c r="Q158" s="1514"/>
      <c r="R158" s="1512">
        <v>18</v>
      </c>
      <c r="S158" s="1513"/>
      <c r="T158" s="1514"/>
      <c r="U158" s="1512">
        <v>19</v>
      </c>
      <c r="V158" s="1513"/>
      <c r="W158" s="1513"/>
      <c r="X158" s="1514"/>
      <c r="Y158" s="1512">
        <v>20</v>
      </c>
      <c r="Z158" s="1513"/>
      <c r="AA158" s="1514"/>
      <c r="AB158" s="1512">
        <v>21</v>
      </c>
      <c r="AC158" s="1513"/>
      <c r="AD158" s="1514"/>
      <c r="AE158" s="1539">
        <v>22</v>
      </c>
      <c r="AF158" s="1539"/>
      <c r="AG158" s="1539"/>
      <c r="AH158" s="1539"/>
      <c r="AI158" s="1539">
        <v>23</v>
      </c>
      <c r="AJ158" s="1539"/>
      <c r="AK158" s="1539"/>
      <c r="AL158" s="1539">
        <v>24</v>
      </c>
      <c r="AM158" s="1539"/>
      <c r="AN158" s="1539"/>
      <c r="AO158" s="1539"/>
      <c r="AP158" s="1539">
        <v>25</v>
      </c>
      <c r="AQ158" s="1539"/>
      <c r="AR158" s="1539"/>
      <c r="AS158" s="1512">
        <v>26</v>
      </c>
      <c r="AT158" s="1513"/>
      <c r="AU158" s="1513"/>
      <c r="AV158" s="1514"/>
      <c r="AW158" s="1512">
        <v>27</v>
      </c>
      <c r="AX158" s="1513"/>
      <c r="AY158" s="1513"/>
      <c r="AZ158" s="1513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71"/>
      <c r="C159" s="1572"/>
      <c r="D159" s="1572"/>
      <c r="E159" s="1572"/>
      <c r="F159" s="1573"/>
      <c r="G159" s="1517" t="s">
        <v>21</v>
      </c>
      <c r="H159" s="1592"/>
      <c r="I159" s="1518"/>
      <c r="J159" s="1589"/>
      <c r="K159" s="1572"/>
      <c r="L159" s="1572"/>
      <c r="M159" s="1573"/>
      <c r="N159" s="1589"/>
      <c r="O159" s="1572"/>
      <c r="P159" s="1572"/>
      <c r="Q159" s="1573"/>
      <c r="R159" s="1589"/>
      <c r="S159" s="1572"/>
      <c r="T159" s="1573"/>
      <c r="U159" s="1589"/>
      <c r="V159" s="1572"/>
      <c r="W159" s="1572"/>
      <c r="X159" s="1573"/>
      <c r="Y159" s="1589"/>
      <c r="Z159" s="1572"/>
      <c r="AA159" s="1573"/>
      <c r="AB159" s="1589"/>
      <c r="AC159" s="1572"/>
      <c r="AD159" s="1573"/>
      <c r="AE159" s="1570"/>
      <c r="AF159" s="1570"/>
      <c r="AG159" s="1570"/>
      <c r="AH159" s="1570"/>
      <c r="AI159" s="1570"/>
      <c r="AJ159" s="1570"/>
      <c r="AK159" s="1570"/>
      <c r="AL159" s="1570"/>
      <c r="AM159" s="1570"/>
      <c r="AN159" s="1570"/>
      <c r="AO159" s="1570"/>
      <c r="AP159" s="1570"/>
      <c r="AQ159" s="1570"/>
      <c r="AR159" s="1570"/>
      <c r="AS159" s="1570"/>
      <c r="AT159" s="1570"/>
      <c r="AU159" s="1570"/>
      <c r="AV159" s="1570"/>
      <c r="AW159" s="1593"/>
      <c r="AX159" s="1593"/>
      <c r="AY159" s="1593"/>
      <c r="AZ159" s="1594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74"/>
      <c r="C160" s="1575"/>
      <c r="D160" s="1575"/>
      <c r="E160" s="1575"/>
      <c r="F160" s="1576"/>
      <c r="G160" s="1524" t="s">
        <v>22</v>
      </c>
      <c r="H160" s="1591"/>
      <c r="I160" s="1525"/>
      <c r="J160" s="1549"/>
      <c r="K160" s="1575"/>
      <c r="L160" s="1575"/>
      <c r="M160" s="1576"/>
      <c r="N160" s="1549"/>
      <c r="O160" s="1575"/>
      <c r="P160" s="1575"/>
      <c r="Q160" s="1576"/>
      <c r="R160" s="1549"/>
      <c r="S160" s="1575"/>
      <c r="T160" s="1576"/>
      <c r="U160" s="1549"/>
      <c r="V160" s="1575"/>
      <c r="W160" s="1575"/>
      <c r="X160" s="1576"/>
      <c r="Y160" s="1549"/>
      <c r="Z160" s="1575"/>
      <c r="AA160" s="1576"/>
      <c r="AB160" s="1549"/>
      <c r="AC160" s="1575"/>
      <c r="AD160" s="1576"/>
      <c r="AE160" s="1548"/>
      <c r="AF160" s="1548"/>
      <c r="AG160" s="1548"/>
      <c r="AH160" s="1548"/>
      <c r="AI160" s="1548"/>
      <c r="AJ160" s="1548"/>
      <c r="AK160" s="1548"/>
      <c r="AL160" s="1548"/>
      <c r="AM160" s="1548"/>
      <c r="AN160" s="1548"/>
      <c r="AO160" s="1548"/>
      <c r="AP160" s="1548"/>
      <c r="AQ160" s="1548"/>
      <c r="AR160" s="1548"/>
      <c r="AS160" s="1548"/>
      <c r="AT160" s="1548"/>
      <c r="AU160" s="1548"/>
      <c r="AV160" s="1548"/>
      <c r="AW160" s="1548"/>
      <c r="AX160" s="1548"/>
      <c r="AY160" s="1548"/>
      <c r="AZ160" s="1598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595"/>
      <c r="C161" s="1596"/>
      <c r="D161" s="1596"/>
      <c r="E161" s="1596"/>
      <c r="F161" s="1597"/>
      <c r="G161" s="1549"/>
      <c r="H161" s="1575"/>
      <c r="I161" s="1576"/>
      <c r="J161" s="1549"/>
      <c r="K161" s="1575"/>
      <c r="L161" s="1575"/>
      <c r="M161" s="1576"/>
      <c r="N161" s="1549"/>
      <c r="O161" s="1575"/>
      <c r="P161" s="1575"/>
      <c r="Q161" s="1576"/>
      <c r="R161" s="1549"/>
      <c r="S161" s="1575"/>
      <c r="T161" s="1576"/>
      <c r="U161" s="1549"/>
      <c r="V161" s="1575"/>
      <c r="W161" s="1575"/>
      <c r="X161" s="1576"/>
      <c r="Y161" s="1549"/>
      <c r="Z161" s="1575"/>
      <c r="AA161" s="1576"/>
      <c r="AB161" s="1549"/>
      <c r="AC161" s="1575"/>
      <c r="AD161" s="1576"/>
      <c r="AE161" s="1548"/>
      <c r="AF161" s="1548"/>
      <c r="AG161" s="1548"/>
      <c r="AH161" s="1548"/>
      <c r="AI161" s="1548"/>
      <c r="AJ161" s="1548"/>
      <c r="AK161" s="1548"/>
      <c r="AL161" s="1548"/>
      <c r="AM161" s="1548"/>
      <c r="AN161" s="1548"/>
      <c r="AO161" s="1548"/>
      <c r="AP161" s="1548"/>
      <c r="AQ161" s="1548"/>
      <c r="AR161" s="1548"/>
      <c r="AS161" s="1548" t="s">
        <v>20</v>
      </c>
      <c r="AT161" s="1548"/>
      <c r="AU161" s="1548"/>
      <c r="AV161" s="1548"/>
      <c r="AW161" s="1548"/>
      <c r="AX161" s="1548"/>
      <c r="AY161" s="1548"/>
      <c r="AZ161" s="1598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90" t="s">
        <v>756</v>
      </c>
      <c r="C162" s="1490"/>
      <c r="D162" s="1490"/>
      <c r="E162" s="1490"/>
      <c r="F162" s="1491"/>
      <c r="G162" s="903" t="s">
        <v>24</v>
      </c>
      <c r="H162" s="1031"/>
      <c r="I162" s="904"/>
      <c r="J162" s="1176" t="s">
        <v>24</v>
      </c>
      <c r="K162" s="1031"/>
      <c r="L162" s="1031"/>
      <c r="M162" s="904"/>
      <c r="N162" s="1176" t="s">
        <v>24</v>
      </c>
      <c r="O162" s="1031"/>
      <c r="P162" s="1031"/>
      <c r="Q162" s="904"/>
      <c r="R162" s="1113" t="s">
        <v>24</v>
      </c>
      <c r="S162" s="1114"/>
      <c r="T162" s="1115"/>
      <c r="U162" s="1113"/>
      <c r="V162" s="1114"/>
      <c r="W162" s="1114"/>
      <c r="X162" s="1115"/>
      <c r="Y162" s="1176" t="s">
        <v>24</v>
      </c>
      <c r="Z162" s="1031"/>
      <c r="AA162" s="904"/>
      <c r="AB162" s="1176"/>
      <c r="AC162" s="1031"/>
      <c r="AD162" s="904"/>
      <c r="AE162" s="1112"/>
      <c r="AF162" s="1112"/>
      <c r="AG162" s="1112"/>
      <c r="AH162" s="1112"/>
      <c r="AI162" s="1056" t="s">
        <v>24</v>
      </c>
      <c r="AJ162" s="1056"/>
      <c r="AK162" s="1056"/>
      <c r="AL162" s="1112"/>
      <c r="AM162" s="1112"/>
      <c r="AN162" s="1112"/>
      <c r="AO162" s="1112"/>
      <c r="AP162" s="1056" t="s">
        <v>24</v>
      </c>
      <c r="AQ162" s="1056"/>
      <c r="AR162" s="1056"/>
      <c r="AS162" s="1113"/>
      <c r="AT162" s="1114"/>
      <c r="AU162" s="1114"/>
      <c r="AV162" s="1115"/>
      <c r="AW162" s="1552"/>
      <c r="AX162" s="1596"/>
      <c r="AY162" s="1596"/>
      <c r="AZ162" s="1599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01" t="s">
        <v>350</v>
      </c>
      <c r="C164" s="1602"/>
      <c r="D164" s="1602"/>
      <c r="E164" s="1602"/>
      <c r="F164" s="1602"/>
      <c r="G164" s="1602"/>
      <c r="H164" s="1602"/>
      <c r="I164" s="1602"/>
      <c r="J164" s="1602"/>
      <c r="K164" s="1602"/>
      <c r="L164" s="1602"/>
      <c r="M164" s="1602"/>
      <c r="N164" s="1602"/>
      <c r="O164" s="1602"/>
      <c r="P164" s="1602"/>
      <c r="Q164" s="1602"/>
      <c r="R164" s="1602"/>
      <c r="S164" s="1602"/>
      <c r="T164" s="1602"/>
      <c r="U164" s="1602"/>
      <c r="V164" s="1602"/>
      <c r="W164" s="1602"/>
      <c r="X164" s="1602"/>
      <c r="Y164" s="1602"/>
      <c r="Z164" s="1602"/>
      <c r="AA164" s="1602"/>
      <c r="AB164" s="1602"/>
      <c r="AC164" s="1602"/>
      <c r="AD164" s="1602"/>
      <c r="AE164" s="1602"/>
      <c r="AF164" s="1602"/>
      <c r="AG164" s="1602"/>
      <c r="AH164" s="1602"/>
      <c r="AI164" s="1602"/>
      <c r="AJ164" s="1602"/>
      <c r="AK164" s="1602"/>
      <c r="AL164" s="1602"/>
      <c r="AM164" s="1602"/>
      <c r="AN164" s="1602"/>
      <c r="AO164" s="1602"/>
      <c r="AP164" s="1602"/>
      <c r="AQ164" s="1602"/>
      <c r="AR164" s="1602"/>
      <c r="AS164" s="1602"/>
      <c r="AT164" s="1602"/>
      <c r="AU164" s="1602"/>
      <c r="AV164" s="1602"/>
      <c r="AW164" s="1602"/>
      <c r="AX164" s="1602"/>
      <c r="AY164" s="1602"/>
      <c r="AZ164" s="1602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78" t="s">
        <v>571</v>
      </c>
      <c r="C166" s="878"/>
      <c r="D166" s="878"/>
      <c r="E166" s="878"/>
      <c r="F166" s="878"/>
      <c r="G166" s="878"/>
      <c r="H166" s="878"/>
      <c r="I166" s="878"/>
      <c r="J166" s="878"/>
      <c r="K166" s="878"/>
      <c r="L166" s="878"/>
      <c r="M166" s="878"/>
      <c r="N166" s="878"/>
      <c r="O166" s="878"/>
      <c r="P166" s="878"/>
      <c r="Q166" s="878"/>
      <c r="R166" s="878"/>
      <c r="S166" s="878"/>
      <c r="T166" s="878"/>
      <c r="U166" s="878"/>
      <c r="V166" s="878"/>
      <c r="W166" s="878"/>
      <c r="X166" s="878"/>
      <c r="Y166" s="879"/>
      <c r="Z166" s="897" t="s">
        <v>33</v>
      </c>
      <c r="AA166" s="878"/>
      <c r="AB166" s="879"/>
      <c r="AC166" s="873" t="s">
        <v>99</v>
      </c>
      <c r="AD166" s="874"/>
      <c r="AE166" s="874"/>
      <c r="AF166" s="874"/>
      <c r="AG166" s="874"/>
      <c r="AH166" s="874"/>
      <c r="AI166" s="874"/>
      <c r="AJ166" s="874"/>
      <c r="AK166" s="874"/>
      <c r="AL166" s="874"/>
      <c r="AM166" s="874"/>
      <c r="AN166" s="874"/>
      <c r="AO166" s="874"/>
      <c r="AP166" s="874"/>
      <c r="AQ166" s="874"/>
      <c r="AR166" s="874"/>
      <c r="AS166" s="874"/>
      <c r="AT166" s="874"/>
      <c r="AU166" s="874"/>
      <c r="AV166" s="874"/>
      <c r="AW166" s="874"/>
      <c r="AX166" s="874"/>
      <c r="AY166" s="874"/>
      <c r="AZ166" s="874"/>
      <c r="BA166" s="91"/>
    </row>
    <row r="167" spans="1:62" s="53" customFormat="1" ht="24.95" hidden="1" customHeight="1" x14ac:dyDescent="0.25">
      <c r="A167" s="91"/>
      <c r="B167" s="880"/>
      <c r="C167" s="880"/>
      <c r="D167" s="880"/>
      <c r="E167" s="880"/>
      <c r="F167" s="880"/>
      <c r="G167" s="880"/>
      <c r="H167" s="880"/>
      <c r="I167" s="880"/>
      <c r="J167" s="880"/>
      <c r="K167" s="880"/>
      <c r="L167" s="880"/>
      <c r="M167" s="880"/>
      <c r="N167" s="880"/>
      <c r="O167" s="880"/>
      <c r="P167" s="880"/>
      <c r="Q167" s="880"/>
      <c r="R167" s="880"/>
      <c r="S167" s="880"/>
      <c r="T167" s="880"/>
      <c r="U167" s="880"/>
      <c r="V167" s="880"/>
      <c r="W167" s="880"/>
      <c r="X167" s="880"/>
      <c r="Y167" s="881"/>
      <c r="Z167" s="898"/>
      <c r="AA167" s="880"/>
      <c r="AB167" s="881"/>
      <c r="AC167" s="779" t="s">
        <v>936</v>
      </c>
      <c r="AD167" s="752"/>
      <c r="AE167" s="752"/>
      <c r="AF167" s="752"/>
      <c r="AG167" s="752"/>
      <c r="AH167" s="752"/>
      <c r="AI167" s="752"/>
      <c r="AJ167" s="765"/>
      <c r="AK167" s="729" t="s">
        <v>937</v>
      </c>
      <c r="AL167" s="729"/>
      <c r="AM167" s="729"/>
      <c r="AN167" s="729"/>
      <c r="AO167" s="729"/>
      <c r="AP167" s="729"/>
      <c r="AQ167" s="729"/>
      <c r="AR167" s="729"/>
      <c r="AS167" s="752" t="s">
        <v>938</v>
      </c>
      <c r="AT167" s="752"/>
      <c r="AU167" s="752"/>
      <c r="AV167" s="752"/>
      <c r="AW167" s="752"/>
      <c r="AX167" s="752"/>
      <c r="AY167" s="752"/>
      <c r="AZ167" s="752"/>
      <c r="BA167" s="91"/>
    </row>
    <row r="168" spans="1:62" s="53" customFormat="1" ht="24.95" hidden="1" customHeight="1" x14ac:dyDescent="0.25">
      <c r="A168" s="91"/>
      <c r="B168" s="882"/>
      <c r="C168" s="882"/>
      <c r="D168" s="882"/>
      <c r="E168" s="882"/>
      <c r="F168" s="882"/>
      <c r="G168" s="882"/>
      <c r="H168" s="882"/>
      <c r="I168" s="882"/>
      <c r="J168" s="882"/>
      <c r="K168" s="882"/>
      <c r="L168" s="882"/>
      <c r="M168" s="882"/>
      <c r="N168" s="882"/>
      <c r="O168" s="882"/>
      <c r="P168" s="882"/>
      <c r="Q168" s="882"/>
      <c r="R168" s="882"/>
      <c r="S168" s="882"/>
      <c r="T168" s="882"/>
      <c r="U168" s="882"/>
      <c r="V168" s="882"/>
      <c r="W168" s="882"/>
      <c r="X168" s="882"/>
      <c r="Y168" s="883"/>
      <c r="Z168" s="899"/>
      <c r="AA168" s="882"/>
      <c r="AB168" s="883"/>
      <c r="AC168" s="780"/>
      <c r="AD168" s="766"/>
      <c r="AE168" s="766"/>
      <c r="AF168" s="766"/>
      <c r="AG168" s="766"/>
      <c r="AH168" s="766"/>
      <c r="AI168" s="766"/>
      <c r="AJ168" s="767"/>
      <c r="AK168" s="729"/>
      <c r="AL168" s="729"/>
      <c r="AM168" s="729"/>
      <c r="AN168" s="729"/>
      <c r="AO168" s="729"/>
      <c r="AP168" s="729"/>
      <c r="AQ168" s="729"/>
      <c r="AR168" s="729"/>
      <c r="AS168" s="766"/>
      <c r="AT168" s="766"/>
      <c r="AU168" s="766"/>
      <c r="AV168" s="766"/>
      <c r="AW168" s="766"/>
      <c r="AX168" s="766"/>
      <c r="AY168" s="766"/>
      <c r="AZ168" s="766"/>
      <c r="BA168" s="91"/>
    </row>
    <row r="169" spans="1:62" s="71" customFormat="1" ht="15" hidden="1" customHeight="1" thickBot="1" x14ac:dyDescent="0.3">
      <c r="A169" s="116"/>
      <c r="B169" s="945">
        <v>1</v>
      </c>
      <c r="C169" s="945"/>
      <c r="D169" s="945"/>
      <c r="E169" s="945"/>
      <c r="F169" s="945"/>
      <c r="G169" s="945"/>
      <c r="H169" s="945"/>
      <c r="I169" s="945"/>
      <c r="J169" s="945"/>
      <c r="K169" s="945"/>
      <c r="L169" s="945"/>
      <c r="M169" s="945"/>
      <c r="N169" s="945"/>
      <c r="O169" s="945"/>
      <c r="P169" s="945"/>
      <c r="Q169" s="945"/>
      <c r="R169" s="945"/>
      <c r="S169" s="945"/>
      <c r="T169" s="945"/>
      <c r="U169" s="945"/>
      <c r="V169" s="945"/>
      <c r="W169" s="945"/>
      <c r="X169" s="945"/>
      <c r="Y169" s="946"/>
      <c r="Z169" s="944" t="s">
        <v>36</v>
      </c>
      <c r="AA169" s="945"/>
      <c r="AB169" s="946"/>
      <c r="AC169" s="944" t="s">
        <v>7</v>
      </c>
      <c r="AD169" s="945"/>
      <c r="AE169" s="945"/>
      <c r="AF169" s="945"/>
      <c r="AG169" s="945"/>
      <c r="AH169" s="945"/>
      <c r="AI169" s="945"/>
      <c r="AJ169" s="946"/>
      <c r="AK169" s="944" t="s">
        <v>8</v>
      </c>
      <c r="AL169" s="945"/>
      <c r="AM169" s="945"/>
      <c r="AN169" s="945"/>
      <c r="AO169" s="945"/>
      <c r="AP169" s="945"/>
      <c r="AQ169" s="945"/>
      <c r="AR169" s="946"/>
      <c r="AS169" s="944" t="s">
        <v>9</v>
      </c>
      <c r="AT169" s="945"/>
      <c r="AU169" s="945"/>
      <c r="AV169" s="945"/>
      <c r="AW169" s="945"/>
      <c r="AX169" s="945"/>
      <c r="AY169" s="945"/>
      <c r="AZ169" s="945"/>
      <c r="BA169" s="118"/>
    </row>
    <row r="170" spans="1:62" s="52" customFormat="1" ht="18" hidden="1" customHeight="1" x14ac:dyDescent="0.25">
      <c r="A170" s="89"/>
      <c r="B170" s="1624"/>
      <c r="C170" s="1625"/>
      <c r="D170" s="1625"/>
      <c r="E170" s="1625"/>
      <c r="F170" s="1625"/>
      <c r="G170" s="1625"/>
      <c r="H170" s="1625"/>
      <c r="I170" s="1625"/>
      <c r="J170" s="1625"/>
      <c r="K170" s="1625"/>
      <c r="L170" s="1625"/>
      <c r="M170" s="1625"/>
      <c r="N170" s="1625"/>
      <c r="O170" s="1625"/>
      <c r="P170" s="1625"/>
      <c r="Q170" s="1625"/>
      <c r="R170" s="1625"/>
      <c r="S170" s="1625"/>
      <c r="T170" s="1625"/>
      <c r="U170" s="1625"/>
      <c r="V170" s="1625"/>
      <c r="W170" s="1625"/>
      <c r="X170" s="1625"/>
      <c r="Y170" s="1625"/>
      <c r="Z170" s="868" t="s">
        <v>21</v>
      </c>
      <c r="AA170" s="868"/>
      <c r="AB170" s="868"/>
      <c r="AC170" s="1045"/>
      <c r="AD170" s="1045"/>
      <c r="AE170" s="1045"/>
      <c r="AF170" s="1045"/>
      <c r="AG170" s="1045"/>
      <c r="AH170" s="1045"/>
      <c r="AI170" s="1045"/>
      <c r="AJ170" s="1045"/>
      <c r="AK170" s="1045"/>
      <c r="AL170" s="1045"/>
      <c r="AM170" s="1045"/>
      <c r="AN170" s="1045"/>
      <c r="AO170" s="1045"/>
      <c r="AP170" s="1045"/>
      <c r="AQ170" s="1045"/>
      <c r="AR170" s="1045"/>
      <c r="AS170" s="1045"/>
      <c r="AT170" s="1045"/>
      <c r="AU170" s="1045"/>
      <c r="AV170" s="1045"/>
      <c r="AW170" s="1045"/>
      <c r="AX170" s="1045"/>
      <c r="AY170" s="1045"/>
      <c r="AZ170" s="1046"/>
      <c r="BA170" s="89"/>
    </row>
    <row r="171" spans="1:62" s="53" customFormat="1" ht="18" hidden="1" customHeight="1" x14ac:dyDescent="0.25">
      <c r="A171" s="91"/>
      <c r="B171" s="1620"/>
      <c r="C171" s="1511"/>
      <c r="D171" s="1511"/>
      <c r="E171" s="1511"/>
      <c r="F171" s="1511"/>
      <c r="G171" s="1511"/>
      <c r="H171" s="1511"/>
      <c r="I171" s="1511"/>
      <c r="J171" s="1511"/>
      <c r="K171" s="1511"/>
      <c r="L171" s="1511"/>
      <c r="M171" s="1511"/>
      <c r="N171" s="1511"/>
      <c r="O171" s="1511"/>
      <c r="P171" s="1511"/>
      <c r="Q171" s="1511"/>
      <c r="R171" s="1511"/>
      <c r="S171" s="1511"/>
      <c r="T171" s="1511"/>
      <c r="U171" s="1511"/>
      <c r="V171" s="1511"/>
      <c r="W171" s="1511"/>
      <c r="X171" s="1511"/>
      <c r="Y171" s="1621"/>
      <c r="Z171" s="856" t="s">
        <v>22</v>
      </c>
      <c r="AA171" s="856"/>
      <c r="AB171" s="857"/>
      <c r="AC171" s="894"/>
      <c r="AD171" s="894"/>
      <c r="AE171" s="894"/>
      <c r="AF171" s="894"/>
      <c r="AG171" s="894"/>
      <c r="AH171" s="894"/>
      <c r="AI171" s="894"/>
      <c r="AJ171" s="894"/>
      <c r="AK171" s="894"/>
      <c r="AL171" s="894"/>
      <c r="AM171" s="894"/>
      <c r="AN171" s="894"/>
      <c r="AO171" s="894"/>
      <c r="AP171" s="894"/>
      <c r="AQ171" s="894"/>
      <c r="AR171" s="894"/>
      <c r="AS171" s="894"/>
      <c r="AT171" s="894"/>
      <c r="AU171" s="894"/>
      <c r="AV171" s="894"/>
      <c r="AW171" s="894"/>
      <c r="AX171" s="894"/>
      <c r="AY171" s="894"/>
      <c r="AZ171" s="1005"/>
      <c r="BA171" s="91"/>
    </row>
    <row r="172" spans="1:62" s="53" customFormat="1" ht="18" hidden="1" customHeight="1" thickBot="1" x14ac:dyDescent="0.3">
      <c r="A172" s="91"/>
      <c r="B172" s="1607"/>
      <c r="C172" s="1608"/>
      <c r="D172" s="1608"/>
      <c r="E172" s="1608"/>
      <c r="F172" s="1608"/>
      <c r="G172" s="1608"/>
      <c r="H172" s="1608"/>
      <c r="I172" s="1608"/>
      <c r="J172" s="1608"/>
      <c r="K172" s="1608"/>
      <c r="L172" s="1608"/>
      <c r="M172" s="1608"/>
      <c r="N172" s="1608"/>
      <c r="O172" s="1608"/>
      <c r="P172" s="1608"/>
      <c r="Q172" s="1608"/>
      <c r="R172" s="1608"/>
      <c r="S172" s="1608"/>
      <c r="T172" s="1608"/>
      <c r="U172" s="1608"/>
      <c r="V172" s="1608"/>
      <c r="W172" s="1608"/>
      <c r="X172" s="1608"/>
      <c r="Y172" s="1608"/>
      <c r="Z172" s="833"/>
      <c r="AA172" s="833"/>
      <c r="AB172" s="834"/>
      <c r="AC172" s="894"/>
      <c r="AD172" s="894"/>
      <c r="AE172" s="894"/>
      <c r="AF172" s="894"/>
      <c r="AG172" s="894"/>
      <c r="AH172" s="894"/>
      <c r="AI172" s="894"/>
      <c r="AJ172" s="894"/>
      <c r="AK172" s="894"/>
      <c r="AL172" s="894"/>
      <c r="AM172" s="894"/>
      <c r="AN172" s="894"/>
      <c r="AO172" s="894"/>
      <c r="AP172" s="894"/>
      <c r="AQ172" s="894"/>
      <c r="AR172" s="894"/>
      <c r="AS172" s="894"/>
      <c r="AT172" s="894"/>
      <c r="AU172" s="894"/>
      <c r="AV172" s="894"/>
      <c r="AW172" s="894"/>
      <c r="AX172" s="894"/>
      <c r="AY172" s="894"/>
      <c r="AZ172" s="1005"/>
      <c r="BA172" s="91"/>
    </row>
    <row r="173" spans="1:62" s="53" customFormat="1" ht="18" hidden="1" customHeight="1" thickBot="1" x14ac:dyDescent="0.3">
      <c r="A173" s="91"/>
      <c r="B173" s="1456" t="s">
        <v>756</v>
      </c>
      <c r="C173" s="1622"/>
      <c r="D173" s="1622"/>
      <c r="E173" s="1622"/>
      <c r="F173" s="1622"/>
      <c r="G173" s="1622"/>
      <c r="H173" s="1622"/>
      <c r="I173" s="1622"/>
      <c r="J173" s="1622"/>
      <c r="K173" s="1622"/>
      <c r="L173" s="1622"/>
      <c r="M173" s="1622"/>
      <c r="N173" s="1622"/>
      <c r="O173" s="1622"/>
      <c r="P173" s="1622"/>
      <c r="Q173" s="1622"/>
      <c r="R173" s="1622"/>
      <c r="S173" s="1622"/>
      <c r="T173" s="1622"/>
      <c r="U173" s="1622"/>
      <c r="V173" s="1622"/>
      <c r="W173" s="1622"/>
      <c r="X173" s="1622"/>
      <c r="Y173" s="1623"/>
      <c r="Z173" s="858" t="s">
        <v>142</v>
      </c>
      <c r="AA173" s="859"/>
      <c r="AB173" s="860"/>
      <c r="AC173" s="1002">
        <f>AC170</f>
        <v>0</v>
      </c>
      <c r="AD173" s="1002"/>
      <c r="AE173" s="1002"/>
      <c r="AF173" s="1002"/>
      <c r="AG173" s="1002"/>
      <c r="AH173" s="1002"/>
      <c r="AI173" s="1002"/>
      <c r="AJ173" s="1002"/>
      <c r="AK173" s="1002">
        <f>AK170</f>
        <v>0</v>
      </c>
      <c r="AL173" s="1002"/>
      <c r="AM173" s="1002"/>
      <c r="AN173" s="1002"/>
      <c r="AO173" s="1002"/>
      <c r="AP173" s="1002"/>
      <c r="AQ173" s="1002"/>
      <c r="AR173" s="1002"/>
      <c r="AS173" s="1002">
        <f>AS170</f>
        <v>0</v>
      </c>
      <c r="AT173" s="1002"/>
      <c r="AU173" s="1002"/>
      <c r="AV173" s="1002"/>
      <c r="AW173" s="1002"/>
      <c r="AX173" s="1002"/>
      <c r="AY173" s="1002"/>
      <c r="AZ173" s="1003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01" t="s">
        <v>876</v>
      </c>
      <c r="C175" s="1601"/>
      <c r="D175" s="1601"/>
      <c r="E175" s="1601"/>
      <c r="F175" s="1601"/>
      <c r="G175" s="1601"/>
      <c r="H175" s="1601"/>
      <c r="I175" s="1601"/>
      <c r="J175" s="1601"/>
      <c r="K175" s="1601"/>
      <c r="L175" s="1601"/>
      <c r="M175" s="1601"/>
      <c r="N175" s="1601"/>
      <c r="O175" s="1601"/>
      <c r="P175" s="1601"/>
      <c r="Q175" s="1601"/>
      <c r="R175" s="1601"/>
      <c r="S175" s="1601"/>
      <c r="T175" s="1601"/>
      <c r="U175" s="1601"/>
      <c r="V175" s="1601"/>
      <c r="W175" s="1601"/>
      <c r="X175" s="1601"/>
      <c r="Y175" s="1601"/>
      <c r="Z175" s="1601"/>
      <c r="AA175" s="1601"/>
      <c r="AB175" s="1601"/>
      <c r="AC175" s="1601"/>
      <c r="AD175" s="1601"/>
      <c r="AE175" s="1601"/>
      <c r="AF175" s="1601"/>
      <c r="AG175" s="1601"/>
      <c r="AH175" s="1601"/>
      <c r="AI175" s="1601"/>
      <c r="AJ175" s="1601"/>
      <c r="AK175" s="1601"/>
      <c r="AL175" s="1601"/>
      <c r="AM175" s="1601"/>
      <c r="AN175" s="1601"/>
      <c r="AO175" s="1601"/>
      <c r="AP175" s="1601"/>
      <c r="AQ175" s="1601"/>
      <c r="AR175" s="1601"/>
      <c r="AS175" s="1601"/>
      <c r="AT175" s="1601"/>
      <c r="AU175" s="1601"/>
      <c r="AV175" s="1601"/>
      <c r="AW175" s="1601"/>
      <c r="AX175" s="1601"/>
      <c r="AY175" s="1601"/>
      <c r="AZ175" s="1601"/>
      <c r="BA175" s="91"/>
    </row>
    <row r="176" spans="1:62" s="53" customFormat="1" ht="7.5" hidden="1" customHeight="1" x14ac:dyDescent="0.25">
      <c r="A176" s="91"/>
      <c r="B176" s="540"/>
      <c r="C176" s="540"/>
      <c r="D176" s="540"/>
      <c r="E176" s="540"/>
      <c r="F176" s="540"/>
      <c r="G176" s="540"/>
      <c r="H176" s="540"/>
      <c r="I176" s="540"/>
      <c r="J176" s="540"/>
      <c r="K176" s="540"/>
      <c r="L176" s="540"/>
      <c r="M176" s="540"/>
      <c r="N176" s="540"/>
      <c r="O176" s="540"/>
      <c r="P176" s="540"/>
      <c r="Q176" s="540"/>
      <c r="R176" s="540"/>
      <c r="S176" s="541"/>
      <c r="T176" s="541"/>
      <c r="U176" s="542"/>
      <c r="V176" s="542"/>
      <c r="W176" s="542"/>
      <c r="X176" s="542"/>
      <c r="Y176" s="542"/>
      <c r="Z176" s="542"/>
      <c r="AA176" s="542"/>
      <c r="AB176" s="542"/>
      <c r="AC176" s="543"/>
      <c r="AD176" s="543"/>
      <c r="AE176" s="543"/>
      <c r="AF176" s="543"/>
      <c r="AG176" s="543"/>
      <c r="AH176" s="543"/>
      <c r="AI176" s="543"/>
      <c r="AJ176" s="543"/>
      <c r="AK176" s="634"/>
      <c r="AL176" s="634"/>
      <c r="AM176" s="634"/>
      <c r="AN176" s="634"/>
      <c r="AO176" s="634"/>
      <c r="AP176" s="634"/>
      <c r="AQ176" s="634"/>
      <c r="AR176" s="634"/>
      <c r="AS176" s="634"/>
      <c r="AT176" s="634"/>
      <c r="AU176" s="634"/>
      <c r="AV176" s="634"/>
      <c r="AW176" s="634"/>
      <c r="AX176" s="634"/>
      <c r="AY176" s="634"/>
      <c r="AZ176" s="634"/>
      <c r="BA176" s="91"/>
    </row>
    <row r="177" spans="1:53" s="53" customFormat="1" ht="24.95" hidden="1" customHeight="1" x14ac:dyDescent="0.25">
      <c r="A177" s="91"/>
      <c r="B177" s="1610" t="s">
        <v>572</v>
      </c>
      <c r="C177" s="1610"/>
      <c r="D177" s="1610"/>
      <c r="E177" s="1610"/>
      <c r="F177" s="1610"/>
      <c r="G177" s="1610"/>
      <c r="H177" s="1610"/>
      <c r="I177" s="1610"/>
      <c r="J177" s="1610"/>
      <c r="K177" s="1610"/>
      <c r="L177" s="1610"/>
      <c r="M177" s="1610"/>
      <c r="N177" s="1610"/>
      <c r="O177" s="1610"/>
      <c r="P177" s="1610"/>
      <c r="Q177" s="1610"/>
      <c r="R177" s="1610"/>
      <c r="S177" s="1610"/>
      <c r="T177" s="1610"/>
      <c r="U177" s="1610"/>
      <c r="V177" s="1610"/>
      <c r="W177" s="1610"/>
      <c r="X177" s="1610"/>
      <c r="Y177" s="1611"/>
      <c r="Z177" s="1182" t="s">
        <v>33</v>
      </c>
      <c r="AA177" s="1610"/>
      <c r="AB177" s="1611"/>
      <c r="AC177" s="1618" t="s">
        <v>99</v>
      </c>
      <c r="AD177" s="1619"/>
      <c r="AE177" s="1619"/>
      <c r="AF177" s="1619"/>
      <c r="AG177" s="1619"/>
      <c r="AH177" s="1619"/>
      <c r="AI177" s="1619"/>
      <c r="AJ177" s="1619"/>
      <c r="AK177" s="1619"/>
      <c r="AL177" s="1619"/>
      <c r="AM177" s="1619"/>
      <c r="AN177" s="1619"/>
      <c r="AO177" s="1619"/>
      <c r="AP177" s="1619"/>
      <c r="AQ177" s="1619"/>
      <c r="AR177" s="1619"/>
      <c r="AS177" s="1619"/>
      <c r="AT177" s="1619"/>
      <c r="AU177" s="1619"/>
      <c r="AV177" s="1619"/>
      <c r="AW177" s="1619"/>
      <c r="AX177" s="1619"/>
      <c r="AY177" s="1619"/>
      <c r="AZ177" s="1619"/>
      <c r="BA177" s="91"/>
    </row>
    <row r="178" spans="1:53" s="53" customFormat="1" ht="24.95" hidden="1" customHeight="1" x14ac:dyDescent="0.25">
      <c r="A178" s="91"/>
      <c r="B178" s="1612"/>
      <c r="C178" s="1612"/>
      <c r="D178" s="1612"/>
      <c r="E178" s="1612"/>
      <c r="F178" s="1612"/>
      <c r="G178" s="1612"/>
      <c r="H178" s="1612"/>
      <c r="I178" s="1612"/>
      <c r="J178" s="1612"/>
      <c r="K178" s="1612"/>
      <c r="L178" s="1612"/>
      <c r="M178" s="1612"/>
      <c r="N178" s="1612"/>
      <c r="O178" s="1612"/>
      <c r="P178" s="1612"/>
      <c r="Q178" s="1612"/>
      <c r="R178" s="1612"/>
      <c r="S178" s="1612"/>
      <c r="T178" s="1612"/>
      <c r="U178" s="1612"/>
      <c r="V178" s="1612"/>
      <c r="W178" s="1612"/>
      <c r="X178" s="1612"/>
      <c r="Y178" s="1613"/>
      <c r="Z178" s="1616"/>
      <c r="AA178" s="1612"/>
      <c r="AB178" s="1613"/>
      <c r="AC178" s="1182" t="s">
        <v>271</v>
      </c>
      <c r="AD178" s="1610"/>
      <c r="AE178" s="1610"/>
      <c r="AF178" s="1610"/>
      <c r="AG178" s="1610"/>
      <c r="AH178" s="1610"/>
      <c r="AI178" s="1610"/>
      <c r="AJ178" s="1611"/>
      <c r="AK178" s="1532" t="s">
        <v>6</v>
      </c>
      <c r="AL178" s="1532"/>
      <c r="AM178" s="1532"/>
      <c r="AN178" s="1532"/>
      <c r="AO178" s="1532"/>
      <c r="AP178" s="1532"/>
      <c r="AQ178" s="1532"/>
      <c r="AR178" s="1532"/>
      <c r="AS178" s="1610" t="s">
        <v>35</v>
      </c>
      <c r="AT178" s="1610"/>
      <c r="AU178" s="1610"/>
      <c r="AV178" s="1610"/>
      <c r="AW178" s="1610"/>
      <c r="AX178" s="1610"/>
      <c r="AY178" s="1610"/>
      <c r="AZ178" s="1610"/>
      <c r="BA178" s="91"/>
    </row>
    <row r="179" spans="1:53" s="53" customFormat="1" ht="24.95" hidden="1" customHeight="1" x14ac:dyDescent="0.25">
      <c r="A179" s="91"/>
      <c r="B179" s="1614"/>
      <c r="C179" s="1614"/>
      <c r="D179" s="1614"/>
      <c r="E179" s="1614"/>
      <c r="F179" s="1614"/>
      <c r="G179" s="1614"/>
      <c r="H179" s="1614"/>
      <c r="I179" s="1614"/>
      <c r="J179" s="1614"/>
      <c r="K179" s="1614"/>
      <c r="L179" s="1614"/>
      <c r="M179" s="1614"/>
      <c r="N179" s="1614"/>
      <c r="O179" s="1614"/>
      <c r="P179" s="1614"/>
      <c r="Q179" s="1614"/>
      <c r="R179" s="1614"/>
      <c r="S179" s="1614"/>
      <c r="T179" s="1614"/>
      <c r="U179" s="1614"/>
      <c r="V179" s="1614"/>
      <c r="W179" s="1614"/>
      <c r="X179" s="1614"/>
      <c r="Y179" s="1615"/>
      <c r="Z179" s="1617"/>
      <c r="AA179" s="1614"/>
      <c r="AB179" s="1615"/>
      <c r="AC179" s="1617"/>
      <c r="AD179" s="1614"/>
      <c r="AE179" s="1614"/>
      <c r="AF179" s="1614"/>
      <c r="AG179" s="1614"/>
      <c r="AH179" s="1614"/>
      <c r="AI179" s="1614"/>
      <c r="AJ179" s="1615"/>
      <c r="AK179" s="1532"/>
      <c r="AL179" s="1532"/>
      <c r="AM179" s="1532"/>
      <c r="AN179" s="1532"/>
      <c r="AO179" s="1532"/>
      <c r="AP179" s="1532"/>
      <c r="AQ179" s="1532"/>
      <c r="AR179" s="1532"/>
      <c r="AS179" s="1614"/>
      <c r="AT179" s="1614"/>
      <c r="AU179" s="1614"/>
      <c r="AV179" s="1614"/>
      <c r="AW179" s="1614"/>
      <c r="AX179" s="1614"/>
      <c r="AY179" s="1614"/>
      <c r="AZ179" s="1614"/>
      <c r="BA179" s="91"/>
    </row>
    <row r="180" spans="1:53" s="394" customFormat="1" ht="15" hidden="1" customHeight="1" thickBot="1" x14ac:dyDescent="0.3">
      <c r="A180" s="356"/>
      <c r="B180" s="1626">
        <v>1</v>
      </c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6"/>
      <c r="O180" s="1626"/>
      <c r="P180" s="1626"/>
      <c r="Q180" s="1626"/>
      <c r="R180" s="1626"/>
      <c r="S180" s="1626"/>
      <c r="T180" s="1626"/>
      <c r="U180" s="1626"/>
      <c r="V180" s="1626"/>
      <c r="W180" s="1626"/>
      <c r="X180" s="1626"/>
      <c r="Y180" s="1627"/>
      <c r="Z180" s="1628" t="s">
        <v>36</v>
      </c>
      <c r="AA180" s="1626"/>
      <c r="AB180" s="1627"/>
      <c r="AC180" s="1628" t="s">
        <v>7</v>
      </c>
      <c r="AD180" s="1626"/>
      <c r="AE180" s="1626"/>
      <c r="AF180" s="1626"/>
      <c r="AG180" s="1626"/>
      <c r="AH180" s="1626"/>
      <c r="AI180" s="1626"/>
      <c r="AJ180" s="1627"/>
      <c r="AK180" s="1628" t="s">
        <v>8</v>
      </c>
      <c r="AL180" s="1626"/>
      <c r="AM180" s="1626"/>
      <c r="AN180" s="1626"/>
      <c r="AO180" s="1626"/>
      <c r="AP180" s="1626"/>
      <c r="AQ180" s="1626"/>
      <c r="AR180" s="1627"/>
      <c r="AS180" s="1628" t="s">
        <v>9</v>
      </c>
      <c r="AT180" s="1626"/>
      <c r="AU180" s="1626"/>
      <c r="AV180" s="1626"/>
      <c r="AW180" s="1626"/>
      <c r="AX180" s="1626"/>
      <c r="AY180" s="1626"/>
      <c r="AZ180" s="1626"/>
      <c r="BA180" s="352"/>
    </row>
    <row r="181" spans="1:53" s="52" customFormat="1" ht="18" hidden="1" customHeight="1" x14ac:dyDescent="0.25">
      <c r="A181" s="89"/>
      <c r="B181" s="1629"/>
      <c r="C181" s="1630"/>
      <c r="D181" s="1630"/>
      <c r="E181" s="1630"/>
      <c r="F181" s="1630"/>
      <c r="G181" s="1630"/>
      <c r="H181" s="1630"/>
      <c r="I181" s="1630"/>
      <c r="J181" s="1630"/>
      <c r="K181" s="1630"/>
      <c r="L181" s="1630"/>
      <c r="M181" s="1630"/>
      <c r="N181" s="1630"/>
      <c r="O181" s="1630"/>
      <c r="P181" s="1630"/>
      <c r="Q181" s="1630"/>
      <c r="R181" s="1630"/>
      <c r="S181" s="1630"/>
      <c r="T181" s="1630"/>
      <c r="U181" s="1630"/>
      <c r="V181" s="1630"/>
      <c r="W181" s="1630"/>
      <c r="X181" s="1630"/>
      <c r="Y181" s="1630"/>
      <c r="Z181" s="1496" t="s">
        <v>21</v>
      </c>
      <c r="AA181" s="1496"/>
      <c r="AB181" s="1496"/>
      <c r="AC181" s="1497"/>
      <c r="AD181" s="1497"/>
      <c r="AE181" s="1497"/>
      <c r="AF181" s="1497"/>
      <c r="AG181" s="1497"/>
      <c r="AH181" s="1497"/>
      <c r="AI181" s="1497"/>
      <c r="AJ181" s="1497"/>
      <c r="AK181" s="1497"/>
      <c r="AL181" s="1497"/>
      <c r="AM181" s="1497"/>
      <c r="AN181" s="1497"/>
      <c r="AO181" s="1497"/>
      <c r="AP181" s="1497"/>
      <c r="AQ181" s="1497"/>
      <c r="AR181" s="1497"/>
      <c r="AS181" s="1497"/>
      <c r="AT181" s="1497"/>
      <c r="AU181" s="1497"/>
      <c r="AV181" s="1497"/>
      <c r="AW181" s="1497"/>
      <c r="AX181" s="1497"/>
      <c r="AY181" s="1497"/>
      <c r="AZ181" s="1609"/>
      <c r="BA181" s="89"/>
    </row>
    <row r="182" spans="1:53" s="53" customFormat="1" ht="18" hidden="1" customHeight="1" x14ac:dyDescent="0.25">
      <c r="A182" s="91"/>
      <c r="B182" s="1641"/>
      <c r="C182" s="1642"/>
      <c r="D182" s="1642"/>
      <c r="E182" s="1642"/>
      <c r="F182" s="1642"/>
      <c r="G182" s="1642"/>
      <c r="H182" s="1642"/>
      <c r="I182" s="1642"/>
      <c r="J182" s="1642"/>
      <c r="K182" s="1642"/>
      <c r="L182" s="1642"/>
      <c r="M182" s="1642"/>
      <c r="N182" s="1642"/>
      <c r="O182" s="1642"/>
      <c r="P182" s="1642"/>
      <c r="Q182" s="1642"/>
      <c r="R182" s="1642"/>
      <c r="S182" s="1642"/>
      <c r="T182" s="1642"/>
      <c r="U182" s="1642"/>
      <c r="V182" s="1642"/>
      <c r="W182" s="1642"/>
      <c r="X182" s="1642"/>
      <c r="Y182" s="1643"/>
      <c r="Z182" s="1537" t="s">
        <v>22</v>
      </c>
      <c r="AA182" s="1537"/>
      <c r="AB182" s="1538"/>
      <c r="AC182" s="1532"/>
      <c r="AD182" s="1532"/>
      <c r="AE182" s="1532"/>
      <c r="AF182" s="1532"/>
      <c r="AG182" s="1532"/>
      <c r="AH182" s="1532"/>
      <c r="AI182" s="1532"/>
      <c r="AJ182" s="1532"/>
      <c r="AK182" s="1532"/>
      <c r="AL182" s="1532"/>
      <c r="AM182" s="1532"/>
      <c r="AN182" s="1532"/>
      <c r="AO182" s="1532"/>
      <c r="AP182" s="1532"/>
      <c r="AQ182" s="1532"/>
      <c r="AR182" s="1532"/>
      <c r="AS182" s="1532"/>
      <c r="AT182" s="1532"/>
      <c r="AU182" s="1532"/>
      <c r="AV182" s="1532"/>
      <c r="AW182" s="1532"/>
      <c r="AX182" s="1532"/>
      <c r="AY182" s="1532"/>
      <c r="AZ182" s="1533"/>
      <c r="BA182" s="91"/>
    </row>
    <row r="183" spans="1:53" s="53" customFormat="1" ht="18" hidden="1" customHeight="1" thickBot="1" x14ac:dyDescent="0.3">
      <c r="A183" s="91"/>
      <c r="B183" s="1631"/>
      <c r="C183" s="1632"/>
      <c r="D183" s="1632"/>
      <c r="E183" s="1632"/>
      <c r="F183" s="1632"/>
      <c r="G183" s="1632"/>
      <c r="H183" s="1632"/>
      <c r="I183" s="1632"/>
      <c r="J183" s="1632"/>
      <c r="K183" s="1632"/>
      <c r="L183" s="1632"/>
      <c r="M183" s="1632"/>
      <c r="N183" s="1632"/>
      <c r="O183" s="1632"/>
      <c r="P183" s="1632"/>
      <c r="Q183" s="1632"/>
      <c r="R183" s="1632"/>
      <c r="S183" s="1632"/>
      <c r="T183" s="1632"/>
      <c r="U183" s="1632"/>
      <c r="V183" s="1632"/>
      <c r="W183" s="1632"/>
      <c r="X183" s="1632"/>
      <c r="Y183" s="1632"/>
      <c r="Z183" s="1530"/>
      <c r="AA183" s="1530"/>
      <c r="AB183" s="1531"/>
      <c r="AC183" s="1532"/>
      <c r="AD183" s="1532"/>
      <c r="AE183" s="1532"/>
      <c r="AF183" s="1532"/>
      <c r="AG183" s="1532"/>
      <c r="AH183" s="1532"/>
      <c r="AI183" s="1532"/>
      <c r="AJ183" s="1532"/>
      <c r="AK183" s="1532"/>
      <c r="AL183" s="1532"/>
      <c r="AM183" s="1532"/>
      <c r="AN183" s="1532"/>
      <c r="AO183" s="1532"/>
      <c r="AP183" s="1532"/>
      <c r="AQ183" s="1532"/>
      <c r="AR183" s="1532"/>
      <c r="AS183" s="1532"/>
      <c r="AT183" s="1532"/>
      <c r="AU183" s="1532"/>
      <c r="AV183" s="1532"/>
      <c r="AW183" s="1532"/>
      <c r="AX183" s="1532"/>
      <c r="AY183" s="1532"/>
      <c r="AZ183" s="1533"/>
      <c r="BA183" s="91"/>
    </row>
    <row r="184" spans="1:53" s="53" customFormat="1" ht="18" hidden="1" customHeight="1" thickBot="1" x14ac:dyDescent="0.3">
      <c r="A184" s="91"/>
      <c r="B184" s="1633" t="s">
        <v>756</v>
      </c>
      <c r="C184" s="1634"/>
      <c r="D184" s="1634"/>
      <c r="E184" s="1634"/>
      <c r="F184" s="1634"/>
      <c r="G184" s="1634"/>
      <c r="H184" s="1634"/>
      <c r="I184" s="1634"/>
      <c r="J184" s="1634"/>
      <c r="K184" s="1634"/>
      <c r="L184" s="1634"/>
      <c r="M184" s="1634"/>
      <c r="N184" s="1634"/>
      <c r="O184" s="1634"/>
      <c r="P184" s="1634"/>
      <c r="Q184" s="1634"/>
      <c r="R184" s="1634"/>
      <c r="S184" s="1634"/>
      <c r="T184" s="1634"/>
      <c r="U184" s="1634"/>
      <c r="V184" s="1634"/>
      <c r="W184" s="1634"/>
      <c r="X184" s="1634"/>
      <c r="Y184" s="1635"/>
      <c r="Z184" s="1636" t="s">
        <v>142</v>
      </c>
      <c r="AA184" s="1637"/>
      <c r="AB184" s="1638"/>
      <c r="AC184" s="1639"/>
      <c r="AD184" s="1639"/>
      <c r="AE184" s="1639"/>
      <c r="AF184" s="1639"/>
      <c r="AG184" s="1639"/>
      <c r="AH184" s="1639"/>
      <c r="AI184" s="1639"/>
      <c r="AJ184" s="1639"/>
      <c r="AK184" s="1639"/>
      <c r="AL184" s="1639"/>
      <c r="AM184" s="1639"/>
      <c r="AN184" s="1639"/>
      <c r="AO184" s="1639"/>
      <c r="AP184" s="1639"/>
      <c r="AQ184" s="1639"/>
      <c r="AR184" s="1639"/>
      <c r="AS184" s="1639"/>
      <c r="AT184" s="1639"/>
      <c r="AU184" s="1639"/>
      <c r="AV184" s="1639"/>
      <c r="AW184" s="1639"/>
      <c r="AX184" s="1639"/>
      <c r="AY184" s="1639"/>
      <c r="AZ184" s="1640"/>
      <c r="BA184" s="91"/>
    </row>
    <row r="185" spans="1:53" s="53" customFormat="1" ht="18" customHeight="1" x14ac:dyDescent="0.25">
      <c r="A185" s="91"/>
      <c r="B185" s="433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4"/>
      <c r="AA185" s="434"/>
      <c r="AB185" s="434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91"/>
    </row>
    <row r="186" spans="1:53" s="53" customFormat="1" ht="18" customHeight="1" x14ac:dyDescent="0.25">
      <c r="A186" s="85"/>
      <c r="B186" s="877" t="s">
        <v>689</v>
      </c>
      <c r="C186" s="877"/>
      <c r="D186" s="877"/>
      <c r="E186" s="877"/>
      <c r="F186" s="877"/>
      <c r="G186" s="877"/>
      <c r="H186" s="877"/>
      <c r="I186" s="877"/>
      <c r="J186" s="877"/>
      <c r="K186" s="877"/>
      <c r="L186" s="877"/>
      <c r="M186" s="877"/>
      <c r="N186" s="877"/>
      <c r="O186" s="877"/>
      <c r="P186" s="877"/>
      <c r="Q186" s="877"/>
      <c r="R186" s="877"/>
      <c r="S186" s="877"/>
      <c r="T186" s="877"/>
      <c r="U186" s="877"/>
      <c r="V186" s="877"/>
      <c r="W186" s="877"/>
      <c r="X186" s="877"/>
      <c r="Y186" s="877"/>
      <c r="Z186" s="877"/>
      <c r="AA186" s="877"/>
      <c r="AB186" s="877"/>
      <c r="AC186" s="877"/>
      <c r="AD186" s="877"/>
      <c r="AE186" s="877"/>
      <c r="AF186" s="877"/>
      <c r="AG186" s="877"/>
      <c r="AH186" s="877"/>
      <c r="AI186" s="877"/>
      <c r="AJ186" s="877"/>
      <c r="AK186" s="877"/>
      <c r="AL186" s="877"/>
      <c r="AM186" s="877"/>
      <c r="AN186" s="877"/>
      <c r="AO186" s="877"/>
      <c r="AP186" s="877"/>
      <c r="AQ186" s="877"/>
      <c r="AR186" s="877"/>
      <c r="AS186" s="877"/>
      <c r="AT186" s="877"/>
      <c r="AU186" s="877"/>
      <c r="AV186" s="877"/>
      <c r="AW186" s="877"/>
      <c r="AX186" s="877"/>
      <c r="AY186" s="877"/>
      <c r="AZ186" s="877"/>
      <c r="BA186" s="91"/>
    </row>
    <row r="187" spans="1:53" s="53" customFormat="1" ht="18" customHeight="1" x14ac:dyDescent="0.25">
      <c r="A187" s="85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91"/>
    </row>
    <row r="188" spans="1:53" s="53" customFormat="1" ht="18" customHeight="1" x14ac:dyDescent="0.25">
      <c r="A188" s="85"/>
      <c r="B188" s="875" t="s">
        <v>2</v>
      </c>
      <c r="C188" s="894"/>
      <c r="D188" s="894"/>
      <c r="E188" s="894"/>
      <c r="F188" s="894"/>
      <c r="G188" s="894"/>
      <c r="H188" s="894"/>
      <c r="I188" s="894"/>
      <c r="J188" s="894"/>
      <c r="K188" s="894"/>
      <c r="L188" s="894"/>
      <c r="M188" s="894"/>
      <c r="N188" s="894"/>
      <c r="O188" s="894"/>
      <c r="P188" s="894"/>
      <c r="Q188" s="894"/>
      <c r="R188" s="894"/>
      <c r="S188" s="894"/>
      <c r="T188" s="894"/>
      <c r="U188" s="894"/>
      <c r="V188" s="894"/>
      <c r="W188" s="897" t="s">
        <v>502</v>
      </c>
      <c r="X188" s="878"/>
      <c r="Y188" s="879"/>
      <c r="Z188" s="878" t="s">
        <v>33</v>
      </c>
      <c r="AA188" s="878"/>
      <c r="AB188" s="879"/>
      <c r="AC188" s="873" t="s">
        <v>99</v>
      </c>
      <c r="AD188" s="874"/>
      <c r="AE188" s="874"/>
      <c r="AF188" s="874"/>
      <c r="AG188" s="874"/>
      <c r="AH188" s="874"/>
      <c r="AI188" s="874"/>
      <c r="AJ188" s="874"/>
      <c r="AK188" s="874"/>
      <c r="AL188" s="874"/>
      <c r="AM188" s="874"/>
      <c r="AN188" s="874"/>
      <c r="AO188" s="874"/>
      <c r="AP188" s="874"/>
      <c r="AQ188" s="874"/>
      <c r="AR188" s="874"/>
      <c r="AS188" s="874"/>
      <c r="AT188" s="874"/>
      <c r="AU188" s="874"/>
      <c r="AV188" s="874"/>
      <c r="AW188" s="874"/>
      <c r="AX188" s="874"/>
      <c r="AY188" s="874"/>
      <c r="AZ188" s="874"/>
      <c r="BA188" s="91"/>
    </row>
    <row r="189" spans="1:53" s="53" customFormat="1" ht="18" customHeight="1" x14ac:dyDescent="0.25">
      <c r="A189" s="85"/>
      <c r="B189" s="875"/>
      <c r="C189" s="894"/>
      <c r="D189" s="894"/>
      <c r="E189" s="894"/>
      <c r="F189" s="894"/>
      <c r="G189" s="894"/>
      <c r="H189" s="894"/>
      <c r="I189" s="894"/>
      <c r="J189" s="894"/>
      <c r="K189" s="894"/>
      <c r="L189" s="894"/>
      <c r="M189" s="894"/>
      <c r="N189" s="894"/>
      <c r="O189" s="894"/>
      <c r="P189" s="894"/>
      <c r="Q189" s="894"/>
      <c r="R189" s="894"/>
      <c r="S189" s="894"/>
      <c r="T189" s="894"/>
      <c r="U189" s="894"/>
      <c r="V189" s="894"/>
      <c r="W189" s="898"/>
      <c r="X189" s="880"/>
      <c r="Y189" s="881"/>
      <c r="Z189" s="880"/>
      <c r="AA189" s="880"/>
      <c r="AB189" s="881"/>
      <c r="AC189" s="779" t="s">
        <v>936</v>
      </c>
      <c r="AD189" s="752"/>
      <c r="AE189" s="752"/>
      <c r="AF189" s="752"/>
      <c r="AG189" s="752"/>
      <c r="AH189" s="752"/>
      <c r="AI189" s="752"/>
      <c r="AJ189" s="765"/>
      <c r="AK189" s="729" t="s">
        <v>937</v>
      </c>
      <c r="AL189" s="729"/>
      <c r="AM189" s="729"/>
      <c r="AN189" s="729"/>
      <c r="AO189" s="729"/>
      <c r="AP189" s="729"/>
      <c r="AQ189" s="729"/>
      <c r="AR189" s="729"/>
      <c r="AS189" s="752" t="s">
        <v>938</v>
      </c>
      <c r="AT189" s="752"/>
      <c r="AU189" s="752"/>
      <c r="AV189" s="752"/>
      <c r="AW189" s="752"/>
      <c r="AX189" s="752"/>
      <c r="AY189" s="752"/>
      <c r="AZ189" s="752"/>
      <c r="BA189" s="91"/>
    </row>
    <row r="190" spans="1:53" s="53" customFormat="1" ht="22.5" customHeight="1" x14ac:dyDescent="0.25">
      <c r="A190" s="85"/>
      <c r="B190" s="875"/>
      <c r="C190" s="894"/>
      <c r="D190" s="894"/>
      <c r="E190" s="894"/>
      <c r="F190" s="894"/>
      <c r="G190" s="894"/>
      <c r="H190" s="894"/>
      <c r="I190" s="894"/>
      <c r="J190" s="894"/>
      <c r="K190" s="894"/>
      <c r="L190" s="894"/>
      <c r="M190" s="894"/>
      <c r="N190" s="894"/>
      <c r="O190" s="894"/>
      <c r="P190" s="894"/>
      <c r="Q190" s="894"/>
      <c r="R190" s="894"/>
      <c r="S190" s="894"/>
      <c r="T190" s="894"/>
      <c r="U190" s="894"/>
      <c r="V190" s="894"/>
      <c r="W190" s="899"/>
      <c r="X190" s="882"/>
      <c r="Y190" s="883"/>
      <c r="Z190" s="882"/>
      <c r="AA190" s="882"/>
      <c r="AB190" s="883"/>
      <c r="AC190" s="780"/>
      <c r="AD190" s="766"/>
      <c r="AE190" s="766"/>
      <c r="AF190" s="766"/>
      <c r="AG190" s="766"/>
      <c r="AH190" s="766"/>
      <c r="AI190" s="766"/>
      <c r="AJ190" s="767"/>
      <c r="AK190" s="729"/>
      <c r="AL190" s="729"/>
      <c r="AM190" s="729"/>
      <c r="AN190" s="729"/>
      <c r="AO190" s="729"/>
      <c r="AP190" s="729"/>
      <c r="AQ190" s="729"/>
      <c r="AR190" s="729"/>
      <c r="AS190" s="766"/>
      <c r="AT190" s="766"/>
      <c r="AU190" s="766"/>
      <c r="AV190" s="766"/>
      <c r="AW190" s="766"/>
      <c r="AX190" s="766"/>
      <c r="AY190" s="766"/>
      <c r="AZ190" s="766"/>
      <c r="BA190" s="91"/>
    </row>
    <row r="191" spans="1:53" s="538" customFormat="1" ht="14.25" customHeight="1" thickBot="1" x14ac:dyDescent="0.25">
      <c r="A191" s="350"/>
      <c r="B191" s="948">
        <v>1</v>
      </c>
      <c r="C191" s="949"/>
      <c r="D191" s="949"/>
      <c r="E191" s="949"/>
      <c r="F191" s="949"/>
      <c r="G191" s="949"/>
      <c r="H191" s="949"/>
      <c r="I191" s="949"/>
      <c r="J191" s="949"/>
      <c r="K191" s="949"/>
      <c r="L191" s="949"/>
      <c r="M191" s="949"/>
      <c r="N191" s="949"/>
      <c r="O191" s="949"/>
      <c r="P191" s="949"/>
      <c r="Q191" s="949"/>
      <c r="R191" s="949"/>
      <c r="S191" s="949"/>
      <c r="T191" s="949"/>
      <c r="U191" s="949"/>
      <c r="V191" s="949"/>
      <c r="W191" s="944" t="s">
        <v>36</v>
      </c>
      <c r="X191" s="945"/>
      <c r="Y191" s="946"/>
      <c r="Z191" s="945" t="s">
        <v>7</v>
      </c>
      <c r="AA191" s="945"/>
      <c r="AB191" s="946"/>
      <c r="AC191" s="944" t="s">
        <v>8</v>
      </c>
      <c r="AD191" s="945"/>
      <c r="AE191" s="945"/>
      <c r="AF191" s="945"/>
      <c r="AG191" s="945"/>
      <c r="AH191" s="945"/>
      <c r="AI191" s="945"/>
      <c r="AJ191" s="946"/>
      <c r="AK191" s="944" t="s">
        <v>9</v>
      </c>
      <c r="AL191" s="945"/>
      <c r="AM191" s="945"/>
      <c r="AN191" s="945"/>
      <c r="AO191" s="945"/>
      <c r="AP191" s="945"/>
      <c r="AQ191" s="945"/>
      <c r="AR191" s="946"/>
      <c r="AS191" s="944" t="s">
        <v>10</v>
      </c>
      <c r="AT191" s="945"/>
      <c r="AU191" s="945"/>
      <c r="AV191" s="945"/>
      <c r="AW191" s="945"/>
      <c r="AX191" s="945"/>
      <c r="AY191" s="945"/>
      <c r="AZ191" s="945"/>
      <c r="BA191" s="536"/>
    </row>
    <row r="192" spans="1:53" s="53" customFormat="1" ht="21" customHeight="1" x14ac:dyDescent="0.25">
      <c r="A192" s="85"/>
      <c r="B192" s="948" t="s">
        <v>970</v>
      </c>
      <c r="C192" s="949"/>
      <c r="D192" s="949"/>
      <c r="E192" s="949"/>
      <c r="F192" s="949"/>
      <c r="G192" s="949"/>
      <c r="H192" s="949"/>
      <c r="I192" s="949"/>
      <c r="J192" s="949"/>
      <c r="K192" s="949"/>
      <c r="L192" s="949"/>
      <c r="M192" s="949"/>
      <c r="N192" s="949"/>
      <c r="O192" s="949"/>
      <c r="P192" s="949"/>
      <c r="Q192" s="949"/>
      <c r="R192" s="949"/>
      <c r="S192" s="949"/>
      <c r="T192" s="949"/>
      <c r="U192" s="949"/>
      <c r="V192" s="950"/>
      <c r="W192" s="867" t="s">
        <v>969</v>
      </c>
      <c r="X192" s="868"/>
      <c r="Y192" s="868"/>
      <c r="Z192" s="951" t="s">
        <v>21</v>
      </c>
      <c r="AA192" s="868"/>
      <c r="AB192" s="952"/>
      <c r="AC192" s="869">
        <f>AC39</f>
        <v>5724</v>
      </c>
      <c r="AD192" s="870"/>
      <c r="AE192" s="870"/>
      <c r="AF192" s="870"/>
      <c r="AG192" s="870"/>
      <c r="AH192" s="870"/>
      <c r="AI192" s="870"/>
      <c r="AJ192" s="871"/>
      <c r="AK192" s="869">
        <f t="shared" ref="AK192" si="2">AK39</f>
        <v>5724</v>
      </c>
      <c r="AL192" s="870"/>
      <c r="AM192" s="870"/>
      <c r="AN192" s="870"/>
      <c r="AO192" s="870"/>
      <c r="AP192" s="870"/>
      <c r="AQ192" s="870"/>
      <c r="AR192" s="871"/>
      <c r="AS192" s="869">
        <f t="shared" ref="AS192" si="3">AS39</f>
        <v>5724</v>
      </c>
      <c r="AT192" s="870"/>
      <c r="AU192" s="870"/>
      <c r="AV192" s="870"/>
      <c r="AW192" s="870"/>
      <c r="AX192" s="870"/>
      <c r="AY192" s="870"/>
      <c r="AZ192" s="871"/>
      <c r="BA192" s="91"/>
    </row>
    <row r="193" spans="1:53" s="53" customFormat="1" ht="19.5" customHeight="1" x14ac:dyDescent="0.25">
      <c r="A193" s="85"/>
      <c r="B193" s="875"/>
      <c r="C193" s="894"/>
      <c r="D193" s="894"/>
      <c r="E193" s="894"/>
      <c r="F193" s="894"/>
      <c r="G193" s="894"/>
      <c r="H193" s="894"/>
      <c r="I193" s="894"/>
      <c r="J193" s="894"/>
      <c r="K193" s="894"/>
      <c r="L193" s="894"/>
      <c r="M193" s="894"/>
      <c r="N193" s="894"/>
      <c r="O193" s="894"/>
      <c r="P193" s="894"/>
      <c r="Q193" s="894"/>
      <c r="R193" s="894"/>
      <c r="S193" s="894"/>
      <c r="T193" s="894"/>
      <c r="U193" s="894"/>
      <c r="V193" s="873"/>
      <c r="W193" s="895"/>
      <c r="X193" s="874"/>
      <c r="Y193" s="874"/>
      <c r="Z193" s="896" t="s">
        <v>22</v>
      </c>
      <c r="AA193" s="856"/>
      <c r="AB193" s="857"/>
      <c r="AC193" s="873"/>
      <c r="AD193" s="874"/>
      <c r="AE193" s="874"/>
      <c r="AF193" s="874"/>
      <c r="AG193" s="874"/>
      <c r="AH193" s="874"/>
      <c r="AI193" s="874"/>
      <c r="AJ193" s="875"/>
      <c r="AK193" s="873"/>
      <c r="AL193" s="874"/>
      <c r="AM193" s="874"/>
      <c r="AN193" s="874"/>
      <c r="AO193" s="874"/>
      <c r="AP193" s="874"/>
      <c r="AQ193" s="874"/>
      <c r="AR193" s="875"/>
      <c r="AS193" s="873"/>
      <c r="AT193" s="874"/>
      <c r="AU193" s="874"/>
      <c r="AV193" s="874"/>
      <c r="AW193" s="874"/>
      <c r="AX193" s="874"/>
      <c r="AY193" s="874"/>
      <c r="AZ193" s="876"/>
      <c r="BA193" s="91"/>
    </row>
    <row r="194" spans="1:53" s="53" customFormat="1" ht="19.5" customHeight="1" thickBot="1" x14ac:dyDescent="0.3">
      <c r="A194" s="85"/>
      <c r="B194" s="948"/>
      <c r="C194" s="949"/>
      <c r="D194" s="949"/>
      <c r="E194" s="949"/>
      <c r="F194" s="949"/>
      <c r="G194" s="949"/>
      <c r="H194" s="949"/>
      <c r="I194" s="949"/>
      <c r="J194" s="949"/>
      <c r="K194" s="949"/>
      <c r="L194" s="949"/>
      <c r="M194" s="949"/>
      <c r="N194" s="949"/>
      <c r="O194" s="949"/>
      <c r="P194" s="949"/>
      <c r="Q194" s="949"/>
      <c r="R194" s="949"/>
      <c r="S194" s="949"/>
      <c r="T194" s="949"/>
      <c r="U194" s="949"/>
      <c r="V194" s="950"/>
      <c r="W194" s="955"/>
      <c r="X194" s="956"/>
      <c r="Y194" s="956"/>
      <c r="Z194" s="957"/>
      <c r="AA194" s="859"/>
      <c r="AB194" s="860"/>
      <c r="AC194" s="861"/>
      <c r="AD194" s="862"/>
      <c r="AE194" s="862"/>
      <c r="AF194" s="862"/>
      <c r="AG194" s="862"/>
      <c r="AH194" s="862"/>
      <c r="AI194" s="862"/>
      <c r="AJ194" s="863"/>
      <c r="AK194" s="861"/>
      <c r="AL194" s="862"/>
      <c r="AM194" s="862"/>
      <c r="AN194" s="862"/>
      <c r="AO194" s="862"/>
      <c r="AP194" s="862"/>
      <c r="AQ194" s="862"/>
      <c r="AR194" s="863"/>
      <c r="AS194" s="861"/>
      <c r="AT194" s="862"/>
      <c r="AU194" s="862"/>
      <c r="AV194" s="862"/>
      <c r="AW194" s="862"/>
      <c r="AX194" s="862"/>
      <c r="AY194" s="862"/>
      <c r="AZ194" s="864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3"/>
      <c r="P195" s="473"/>
      <c r="Q195" s="248"/>
      <c r="R195" s="248"/>
      <c r="S195" s="248"/>
      <c r="T195" s="248"/>
      <c r="U195" s="248"/>
      <c r="V195" s="474"/>
      <c r="W195" s="474"/>
      <c r="X195" s="474"/>
      <c r="Y195" s="474"/>
      <c r="Z195" s="474"/>
      <c r="AA195" s="474"/>
      <c r="AB195" s="474"/>
      <c r="AC195" s="474"/>
      <c r="AD195" s="474"/>
      <c r="AE195" s="474"/>
      <c r="AF195" s="474"/>
      <c r="AG195" s="474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58" t="s">
        <v>918</v>
      </c>
      <c r="C196" s="958"/>
      <c r="D196" s="958"/>
      <c r="E196" s="958"/>
      <c r="F196" s="958"/>
      <c r="G196" s="958"/>
      <c r="H196" s="958"/>
      <c r="I196" s="958"/>
      <c r="J196" s="958"/>
      <c r="K196" s="958"/>
      <c r="L196" s="958"/>
      <c r="M196" s="958"/>
      <c r="N196" s="958"/>
      <c r="O196" s="958"/>
      <c r="P196" s="958"/>
      <c r="Q196" s="958"/>
      <c r="R196" s="958"/>
      <c r="S196" s="958"/>
      <c r="T196" s="958"/>
      <c r="U196" s="958"/>
      <c r="V196" s="958"/>
      <c r="W196" s="958"/>
      <c r="X196" s="958"/>
      <c r="Y196" s="958"/>
      <c r="Z196" s="958"/>
      <c r="AA196" s="958"/>
      <c r="AB196" s="958"/>
      <c r="AC196" s="958"/>
      <c r="AD196" s="958"/>
      <c r="AE196" s="958"/>
      <c r="AF196" s="958"/>
      <c r="AG196" s="958"/>
      <c r="AH196" s="958"/>
      <c r="AI196" s="958"/>
      <c r="AJ196" s="958"/>
      <c r="AK196" s="958"/>
      <c r="AL196" s="958"/>
      <c r="AM196" s="958"/>
      <c r="AN196" s="958"/>
      <c r="AO196" s="958"/>
      <c r="AP196" s="958"/>
      <c r="AQ196" s="958"/>
      <c r="AR196" s="958"/>
      <c r="AS196" s="958"/>
      <c r="AT196" s="958"/>
      <c r="AU196" s="958"/>
      <c r="AV196" s="958"/>
      <c r="AW196" s="958"/>
      <c r="AX196" s="958"/>
      <c r="AY196" s="958"/>
      <c r="AZ196" s="958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77" t="s">
        <v>690</v>
      </c>
      <c r="C198" s="877"/>
      <c r="D198" s="877"/>
      <c r="E198" s="877"/>
      <c r="F198" s="877"/>
      <c r="G198" s="877"/>
      <c r="H198" s="877"/>
      <c r="I198" s="877"/>
      <c r="J198" s="877"/>
      <c r="K198" s="877"/>
      <c r="L198" s="877"/>
      <c r="M198" s="877"/>
      <c r="N198" s="877"/>
      <c r="O198" s="877"/>
      <c r="P198" s="877"/>
      <c r="Q198" s="877"/>
      <c r="R198" s="877"/>
      <c r="S198" s="877"/>
      <c r="T198" s="877"/>
      <c r="U198" s="877"/>
      <c r="V198" s="877"/>
      <c r="W198" s="877"/>
      <c r="X198" s="877"/>
      <c r="Y198" s="877"/>
      <c r="Z198" s="877"/>
      <c r="AA198" s="877"/>
      <c r="AB198" s="877"/>
      <c r="AC198" s="877"/>
      <c r="AD198" s="877"/>
      <c r="AE198" s="877"/>
      <c r="AF198" s="877"/>
      <c r="AG198" s="877"/>
      <c r="AH198" s="877"/>
      <c r="AI198" s="877"/>
      <c r="AJ198" s="877"/>
      <c r="AK198" s="877"/>
      <c r="AL198" s="877"/>
      <c r="AM198" s="877"/>
      <c r="AN198" s="877"/>
      <c r="AO198" s="877"/>
      <c r="AP198" s="877"/>
      <c r="AQ198" s="877"/>
      <c r="AR198" s="877"/>
      <c r="AS198" s="877"/>
      <c r="AT198" s="877"/>
      <c r="AU198" s="877"/>
      <c r="AV198" s="877"/>
      <c r="AW198" s="877"/>
      <c r="AX198" s="877"/>
      <c r="AY198" s="877"/>
      <c r="AZ198" s="877"/>
    </row>
    <row r="199" spans="1:53" x14ac:dyDescent="0.25">
      <c r="A199" s="45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</row>
    <row r="200" spans="1:53" x14ac:dyDescent="0.25">
      <c r="A200" s="45"/>
      <c r="B200" s="878" t="s">
        <v>2</v>
      </c>
      <c r="C200" s="878"/>
      <c r="D200" s="878"/>
      <c r="E200" s="878"/>
      <c r="F200" s="878"/>
      <c r="G200" s="878"/>
      <c r="H200" s="878"/>
      <c r="I200" s="878"/>
      <c r="J200" s="878"/>
      <c r="K200" s="878"/>
      <c r="L200" s="878"/>
      <c r="M200" s="878"/>
      <c r="N200" s="878"/>
      <c r="O200" s="878"/>
      <c r="P200" s="878"/>
      <c r="Q200" s="878"/>
      <c r="R200" s="878"/>
      <c r="S200" s="878"/>
      <c r="T200" s="878"/>
      <c r="U200" s="878"/>
      <c r="V200" s="878"/>
      <c r="W200" s="878"/>
      <c r="X200" s="878"/>
      <c r="Y200" s="879"/>
      <c r="Z200" s="878" t="s">
        <v>33</v>
      </c>
      <c r="AA200" s="878"/>
      <c r="AB200" s="879"/>
      <c r="AC200" s="873" t="s">
        <v>99</v>
      </c>
      <c r="AD200" s="874"/>
      <c r="AE200" s="874"/>
      <c r="AF200" s="874"/>
      <c r="AG200" s="874"/>
      <c r="AH200" s="874"/>
      <c r="AI200" s="874"/>
      <c r="AJ200" s="874"/>
      <c r="AK200" s="874"/>
      <c r="AL200" s="874"/>
      <c r="AM200" s="874"/>
      <c r="AN200" s="874"/>
      <c r="AO200" s="874"/>
      <c r="AP200" s="874"/>
      <c r="AQ200" s="874"/>
      <c r="AR200" s="874"/>
      <c r="AS200" s="874"/>
      <c r="AT200" s="874"/>
      <c r="AU200" s="874"/>
      <c r="AV200" s="874"/>
      <c r="AW200" s="874"/>
      <c r="AX200" s="874"/>
      <c r="AY200" s="874"/>
      <c r="AZ200" s="874"/>
    </row>
    <row r="201" spans="1:53" ht="18.75" customHeight="1" x14ac:dyDescent="0.25">
      <c r="A201" s="45"/>
      <c r="B201" s="880"/>
      <c r="C201" s="880"/>
      <c r="D201" s="880"/>
      <c r="E201" s="880"/>
      <c r="F201" s="880"/>
      <c r="G201" s="880"/>
      <c r="H201" s="880"/>
      <c r="I201" s="880"/>
      <c r="J201" s="880"/>
      <c r="K201" s="880"/>
      <c r="L201" s="880"/>
      <c r="M201" s="880"/>
      <c r="N201" s="880"/>
      <c r="O201" s="880"/>
      <c r="P201" s="880"/>
      <c r="Q201" s="880"/>
      <c r="R201" s="880"/>
      <c r="S201" s="880"/>
      <c r="T201" s="880"/>
      <c r="U201" s="880"/>
      <c r="V201" s="880"/>
      <c r="W201" s="880"/>
      <c r="X201" s="880"/>
      <c r="Y201" s="881"/>
      <c r="Z201" s="880"/>
      <c r="AA201" s="880"/>
      <c r="AB201" s="881"/>
      <c r="AC201" s="779" t="s">
        <v>936</v>
      </c>
      <c r="AD201" s="752"/>
      <c r="AE201" s="752"/>
      <c r="AF201" s="752"/>
      <c r="AG201" s="752"/>
      <c r="AH201" s="752"/>
      <c r="AI201" s="752"/>
      <c r="AJ201" s="765"/>
      <c r="AK201" s="729" t="s">
        <v>937</v>
      </c>
      <c r="AL201" s="729"/>
      <c r="AM201" s="729"/>
      <c r="AN201" s="729"/>
      <c r="AO201" s="729"/>
      <c r="AP201" s="729"/>
      <c r="AQ201" s="729"/>
      <c r="AR201" s="729"/>
      <c r="AS201" s="752" t="s">
        <v>938</v>
      </c>
      <c r="AT201" s="752"/>
      <c r="AU201" s="752"/>
      <c r="AV201" s="752"/>
      <c r="AW201" s="752"/>
      <c r="AX201" s="752"/>
      <c r="AY201" s="752"/>
      <c r="AZ201" s="752"/>
    </row>
    <row r="202" spans="1:53" ht="26.25" customHeight="1" x14ac:dyDescent="0.25">
      <c r="A202" s="45"/>
      <c r="B202" s="882"/>
      <c r="C202" s="882"/>
      <c r="D202" s="882"/>
      <c r="E202" s="882"/>
      <c r="F202" s="882"/>
      <c r="G202" s="882"/>
      <c r="H202" s="882"/>
      <c r="I202" s="882"/>
      <c r="J202" s="882"/>
      <c r="K202" s="882"/>
      <c r="L202" s="882"/>
      <c r="M202" s="882"/>
      <c r="N202" s="882"/>
      <c r="O202" s="882"/>
      <c r="P202" s="882"/>
      <c r="Q202" s="882"/>
      <c r="R202" s="882"/>
      <c r="S202" s="882"/>
      <c r="T202" s="882"/>
      <c r="U202" s="882"/>
      <c r="V202" s="882"/>
      <c r="W202" s="882"/>
      <c r="X202" s="882"/>
      <c r="Y202" s="883"/>
      <c r="Z202" s="882"/>
      <c r="AA202" s="882"/>
      <c r="AB202" s="883"/>
      <c r="AC202" s="780"/>
      <c r="AD202" s="766"/>
      <c r="AE202" s="766"/>
      <c r="AF202" s="766"/>
      <c r="AG202" s="766"/>
      <c r="AH202" s="766"/>
      <c r="AI202" s="766"/>
      <c r="AJ202" s="767"/>
      <c r="AK202" s="729"/>
      <c r="AL202" s="729"/>
      <c r="AM202" s="729"/>
      <c r="AN202" s="729"/>
      <c r="AO202" s="729"/>
      <c r="AP202" s="729"/>
      <c r="AQ202" s="729"/>
      <c r="AR202" s="729"/>
      <c r="AS202" s="766"/>
      <c r="AT202" s="766"/>
      <c r="AU202" s="766"/>
      <c r="AV202" s="766"/>
      <c r="AW202" s="766"/>
      <c r="AX202" s="766"/>
      <c r="AY202" s="766"/>
      <c r="AZ202" s="766"/>
    </row>
    <row r="203" spans="1:53" ht="15.75" thickBot="1" x14ac:dyDescent="0.3">
      <c r="A203" s="45"/>
      <c r="B203" s="1138">
        <v>1</v>
      </c>
      <c r="C203" s="1138"/>
      <c r="D203" s="1138"/>
      <c r="E203" s="1138"/>
      <c r="F203" s="1138"/>
      <c r="G203" s="1138"/>
      <c r="H203" s="1138"/>
      <c r="I203" s="1138"/>
      <c r="J203" s="1138"/>
      <c r="K203" s="1138"/>
      <c r="L203" s="1138"/>
      <c r="M203" s="1138"/>
      <c r="N203" s="1138"/>
      <c r="O203" s="1138"/>
      <c r="P203" s="1138"/>
      <c r="Q203" s="1138"/>
      <c r="R203" s="1138"/>
      <c r="S203" s="1138"/>
      <c r="T203" s="1138"/>
      <c r="U203" s="1138"/>
      <c r="V203" s="1138"/>
      <c r="W203" s="1138"/>
      <c r="X203" s="1138"/>
      <c r="Y203" s="948"/>
      <c r="Z203" s="945" t="s">
        <v>7</v>
      </c>
      <c r="AA203" s="945"/>
      <c r="AB203" s="946"/>
      <c r="AC203" s="1174" t="s">
        <v>8</v>
      </c>
      <c r="AD203" s="956"/>
      <c r="AE203" s="956"/>
      <c r="AF203" s="956"/>
      <c r="AG203" s="956"/>
      <c r="AH203" s="956"/>
      <c r="AI203" s="956"/>
      <c r="AJ203" s="1175"/>
      <c r="AK203" s="1174" t="s">
        <v>9</v>
      </c>
      <c r="AL203" s="956"/>
      <c r="AM203" s="956"/>
      <c r="AN203" s="956"/>
      <c r="AO203" s="956"/>
      <c r="AP203" s="956"/>
      <c r="AQ203" s="956"/>
      <c r="AR203" s="1175"/>
      <c r="AS203" s="1174" t="s">
        <v>10</v>
      </c>
      <c r="AT203" s="956"/>
      <c r="AU203" s="956"/>
      <c r="AV203" s="956"/>
      <c r="AW203" s="956"/>
      <c r="AX203" s="956"/>
      <c r="AY203" s="956"/>
      <c r="AZ203" s="956"/>
    </row>
    <row r="204" spans="1:53" ht="27" customHeight="1" x14ac:dyDescent="0.25">
      <c r="A204" s="45"/>
      <c r="B204" s="865" t="s">
        <v>771</v>
      </c>
      <c r="C204" s="865"/>
      <c r="D204" s="865"/>
      <c r="E204" s="865"/>
      <c r="F204" s="865"/>
      <c r="G204" s="865"/>
      <c r="H204" s="865"/>
      <c r="I204" s="865"/>
      <c r="J204" s="865"/>
      <c r="K204" s="865"/>
      <c r="L204" s="865"/>
      <c r="M204" s="865"/>
      <c r="N204" s="865"/>
      <c r="O204" s="865"/>
      <c r="P204" s="865"/>
      <c r="Q204" s="865"/>
      <c r="R204" s="865"/>
      <c r="S204" s="865"/>
      <c r="T204" s="865"/>
      <c r="U204" s="865"/>
      <c r="V204" s="865"/>
      <c r="W204" s="865"/>
      <c r="X204" s="865"/>
      <c r="Y204" s="866"/>
      <c r="Z204" s="867" t="s">
        <v>21</v>
      </c>
      <c r="AA204" s="868"/>
      <c r="AB204" s="868"/>
      <c r="AC204" s="869">
        <f>AC192</f>
        <v>5724</v>
      </c>
      <c r="AD204" s="870"/>
      <c r="AE204" s="870"/>
      <c r="AF204" s="870"/>
      <c r="AG204" s="870"/>
      <c r="AH204" s="870"/>
      <c r="AI204" s="870"/>
      <c r="AJ204" s="871"/>
      <c r="AK204" s="869">
        <f t="shared" ref="AK204" si="4">AK192</f>
        <v>5724</v>
      </c>
      <c r="AL204" s="870"/>
      <c r="AM204" s="870"/>
      <c r="AN204" s="870"/>
      <c r="AO204" s="870"/>
      <c r="AP204" s="870"/>
      <c r="AQ204" s="870"/>
      <c r="AR204" s="871"/>
      <c r="AS204" s="869">
        <f t="shared" ref="AS204" si="5">AS192</f>
        <v>5724</v>
      </c>
      <c r="AT204" s="870"/>
      <c r="AU204" s="870"/>
      <c r="AV204" s="870"/>
      <c r="AW204" s="870"/>
      <c r="AX204" s="870"/>
      <c r="AY204" s="870"/>
      <c r="AZ204" s="871"/>
    </row>
    <row r="205" spans="1:53" ht="15" customHeight="1" x14ac:dyDescent="0.25">
      <c r="A205" s="45"/>
      <c r="B205" s="853" t="s">
        <v>765</v>
      </c>
      <c r="C205" s="853"/>
      <c r="D205" s="853"/>
      <c r="E205" s="853"/>
      <c r="F205" s="853"/>
      <c r="G205" s="853"/>
      <c r="H205" s="853"/>
      <c r="I205" s="853"/>
      <c r="J205" s="853"/>
      <c r="K205" s="853"/>
      <c r="L205" s="853"/>
      <c r="M205" s="853"/>
      <c r="N205" s="853"/>
      <c r="O205" s="853"/>
      <c r="P205" s="853"/>
      <c r="Q205" s="853"/>
      <c r="R205" s="853"/>
      <c r="S205" s="853"/>
      <c r="T205" s="853"/>
      <c r="U205" s="853"/>
      <c r="V205" s="853"/>
      <c r="W205" s="853"/>
      <c r="X205" s="853"/>
      <c r="Y205" s="854"/>
      <c r="Z205" s="855" t="s">
        <v>22</v>
      </c>
      <c r="AA205" s="856"/>
      <c r="AB205" s="857"/>
      <c r="AC205" s="873"/>
      <c r="AD205" s="874"/>
      <c r="AE205" s="874"/>
      <c r="AF205" s="874"/>
      <c r="AG205" s="874"/>
      <c r="AH205" s="874"/>
      <c r="AI205" s="874"/>
      <c r="AJ205" s="875"/>
      <c r="AK205" s="873"/>
      <c r="AL205" s="874"/>
      <c r="AM205" s="874"/>
      <c r="AN205" s="874"/>
      <c r="AO205" s="874"/>
      <c r="AP205" s="874"/>
      <c r="AQ205" s="874"/>
      <c r="AR205" s="875"/>
      <c r="AS205" s="873"/>
      <c r="AT205" s="874"/>
      <c r="AU205" s="874"/>
      <c r="AV205" s="874"/>
      <c r="AW205" s="874"/>
      <c r="AX205" s="874"/>
      <c r="AY205" s="874"/>
      <c r="AZ205" s="876"/>
    </row>
    <row r="206" spans="1:53" ht="15" customHeight="1" x14ac:dyDescent="0.25">
      <c r="A206" s="45"/>
      <c r="B206" s="853" t="s">
        <v>766</v>
      </c>
      <c r="C206" s="853"/>
      <c r="D206" s="853"/>
      <c r="E206" s="853"/>
      <c r="F206" s="853"/>
      <c r="G206" s="853"/>
      <c r="H206" s="853"/>
      <c r="I206" s="853"/>
      <c r="J206" s="853"/>
      <c r="K206" s="853"/>
      <c r="L206" s="853"/>
      <c r="M206" s="853"/>
      <c r="N206" s="853"/>
      <c r="O206" s="853"/>
      <c r="P206" s="853"/>
      <c r="Q206" s="853"/>
      <c r="R206" s="853"/>
      <c r="S206" s="853"/>
      <c r="T206" s="853"/>
      <c r="U206" s="853"/>
      <c r="V206" s="853"/>
      <c r="W206" s="853"/>
      <c r="X206" s="853"/>
      <c r="Y206" s="854"/>
      <c r="Z206" s="855" t="s">
        <v>23</v>
      </c>
      <c r="AA206" s="856"/>
      <c r="AB206" s="857"/>
      <c r="AC206" s="675"/>
      <c r="AD206" s="674"/>
      <c r="AE206" s="674"/>
      <c r="AF206" s="674"/>
      <c r="AG206" s="674"/>
      <c r="AH206" s="674"/>
      <c r="AI206" s="674"/>
      <c r="AJ206" s="676"/>
      <c r="AK206" s="675"/>
      <c r="AL206" s="674"/>
      <c r="AM206" s="674"/>
      <c r="AN206" s="674"/>
      <c r="AO206" s="674"/>
      <c r="AP206" s="674"/>
      <c r="AQ206" s="674"/>
      <c r="AR206" s="676"/>
      <c r="AS206" s="675"/>
      <c r="AT206" s="674"/>
      <c r="AU206" s="674"/>
      <c r="AV206" s="674"/>
      <c r="AW206" s="674"/>
      <c r="AX206" s="674"/>
      <c r="AY206" s="674"/>
      <c r="AZ206" s="677"/>
    </row>
    <row r="207" spans="1:53" ht="15" customHeight="1" x14ac:dyDescent="0.25">
      <c r="A207" s="45"/>
      <c r="B207" s="853" t="s">
        <v>767</v>
      </c>
      <c r="C207" s="853"/>
      <c r="D207" s="853"/>
      <c r="E207" s="853"/>
      <c r="F207" s="853"/>
      <c r="G207" s="853"/>
      <c r="H207" s="853"/>
      <c r="I207" s="853"/>
      <c r="J207" s="853"/>
      <c r="K207" s="853"/>
      <c r="L207" s="853"/>
      <c r="M207" s="853"/>
      <c r="N207" s="853"/>
      <c r="O207" s="853"/>
      <c r="P207" s="853"/>
      <c r="Q207" s="853"/>
      <c r="R207" s="853"/>
      <c r="S207" s="853"/>
      <c r="T207" s="853"/>
      <c r="U207" s="853"/>
      <c r="V207" s="853"/>
      <c r="W207" s="853"/>
      <c r="X207" s="853"/>
      <c r="Y207" s="854"/>
      <c r="Z207" s="832" t="s">
        <v>460</v>
      </c>
      <c r="AA207" s="833"/>
      <c r="AB207" s="834"/>
      <c r="AC207" s="675"/>
      <c r="AD207" s="674"/>
      <c r="AE207" s="674"/>
      <c r="AF207" s="674"/>
      <c r="AG207" s="674"/>
      <c r="AH207" s="674"/>
      <c r="AI207" s="674"/>
      <c r="AJ207" s="676"/>
      <c r="AK207" s="675"/>
      <c r="AL207" s="674"/>
      <c r="AM207" s="674"/>
      <c r="AN207" s="674"/>
      <c r="AO207" s="674"/>
      <c r="AP207" s="674"/>
      <c r="AQ207" s="674"/>
      <c r="AR207" s="676"/>
      <c r="AS207" s="675"/>
      <c r="AT207" s="674"/>
      <c r="AU207" s="674"/>
      <c r="AV207" s="674"/>
      <c r="AW207" s="674"/>
      <c r="AX207" s="674"/>
      <c r="AY207" s="674"/>
      <c r="AZ207" s="677"/>
    </row>
    <row r="208" spans="1:53" ht="15.75" customHeight="1" thickBot="1" x14ac:dyDescent="0.3">
      <c r="A208" s="45"/>
      <c r="B208" s="853" t="s">
        <v>768</v>
      </c>
      <c r="C208" s="853"/>
      <c r="D208" s="853"/>
      <c r="E208" s="853"/>
      <c r="F208" s="853"/>
      <c r="G208" s="853"/>
      <c r="H208" s="853"/>
      <c r="I208" s="853"/>
      <c r="J208" s="853"/>
      <c r="K208" s="853"/>
      <c r="L208" s="853"/>
      <c r="M208" s="853"/>
      <c r="N208" s="853"/>
      <c r="O208" s="853"/>
      <c r="P208" s="853"/>
      <c r="Q208" s="853"/>
      <c r="R208" s="853"/>
      <c r="S208" s="853"/>
      <c r="T208" s="853"/>
      <c r="U208" s="853"/>
      <c r="V208" s="853"/>
      <c r="W208" s="853"/>
      <c r="X208" s="853"/>
      <c r="Y208" s="854"/>
      <c r="Z208" s="858" t="s">
        <v>461</v>
      </c>
      <c r="AA208" s="859"/>
      <c r="AB208" s="860"/>
      <c r="AC208" s="861"/>
      <c r="AD208" s="862"/>
      <c r="AE208" s="862"/>
      <c r="AF208" s="862"/>
      <c r="AG208" s="862"/>
      <c r="AH208" s="862"/>
      <c r="AI208" s="862"/>
      <c r="AJ208" s="863"/>
      <c r="AK208" s="861"/>
      <c r="AL208" s="862"/>
      <c r="AM208" s="862"/>
      <c r="AN208" s="862"/>
      <c r="AO208" s="862"/>
      <c r="AP208" s="862"/>
      <c r="AQ208" s="862"/>
      <c r="AR208" s="863"/>
      <c r="AS208" s="861"/>
      <c r="AT208" s="862"/>
      <c r="AU208" s="862"/>
      <c r="AV208" s="862"/>
      <c r="AW208" s="862"/>
      <c r="AX208" s="862"/>
      <c r="AY208" s="862"/>
      <c r="AZ208" s="864"/>
    </row>
    <row r="209" spans="1:52" ht="8.25" customHeight="1" x14ac:dyDescent="0.25">
      <c r="A209" s="45"/>
      <c r="B209" s="824"/>
      <c r="C209" s="835"/>
      <c r="D209" s="835"/>
      <c r="E209" s="835"/>
      <c r="F209" s="835"/>
      <c r="G209" s="835"/>
      <c r="H209" s="835"/>
      <c r="I209" s="835"/>
      <c r="J209" s="835"/>
      <c r="K209" s="835"/>
      <c r="L209" s="835"/>
      <c r="M209" s="835"/>
      <c r="N209" s="835"/>
      <c r="O209" s="835"/>
      <c r="P209" s="835"/>
      <c r="Q209" s="835"/>
      <c r="R209" s="835"/>
      <c r="S209" s="835"/>
      <c r="T209" s="835"/>
      <c r="U209" s="835"/>
      <c r="V209" s="835"/>
      <c r="W209" s="835"/>
      <c r="X209" s="835"/>
      <c r="Y209" s="835"/>
      <c r="Z209" s="835"/>
      <c r="AA209" s="835"/>
      <c r="AB209" s="835"/>
      <c r="AC209" s="835"/>
      <c r="AD209" s="835"/>
      <c r="AE209" s="835"/>
      <c r="AF209" s="835"/>
      <c r="AG209" s="835"/>
      <c r="AH209" s="835"/>
      <c r="AI209" s="835"/>
      <c r="AJ209" s="835"/>
      <c r="AK209" s="835"/>
      <c r="AL209" s="835"/>
      <c r="AM209" s="835"/>
      <c r="AN209" s="835"/>
      <c r="AO209" s="835"/>
      <c r="AP209" s="835"/>
      <c r="AQ209" s="835"/>
      <c r="AR209" s="835"/>
      <c r="AS209" s="835"/>
      <c r="AT209" s="835"/>
      <c r="AU209" s="835"/>
      <c r="AV209" s="835"/>
      <c r="AW209" s="835"/>
      <c r="AX209" s="835"/>
      <c r="AY209" s="835"/>
      <c r="AZ209" s="835"/>
    </row>
    <row r="210" spans="1:52" ht="25.5" customHeight="1" x14ac:dyDescent="0.25">
      <c r="A210" s="45"/>
      <c r="B210" s="1309" t="s">
        <v>919</v>
      </c>
      <c r="C210" s="1309"/>
      <c r="D210" s="1309"/>
      <c r="E210" s="1309"/>
      <c r="F210" s="1309"/>
      <c r="G210" s="1309"/>
      <c r="H210" s="1309"/>
      <c r="I210" s="1309"/>
      <c r="J210" s="1309"/>
      <c r="K210" s="1309"/>
      <c r="L210" s="1309"/>
      <c r="M210" s="1309"/>
      <c r="N210" s="1309"/>
      <c r="O210" s="1309"/>
      <c r="P210" s="1309"/>
      <c r="Q210" s="1309"/>
      <c r="R210" s="1309"/>
      <c r="S210" s="1309"/>
      <c r="T210" s="1309"/>
      <c r="U210" s="1309"/>
      <c r="V210" s="1309"/>
      <c r="W210" s="1309"/>
      <c r="X210" s="1309"/>
      <c r="Y210" s="1309"/>
      <c r="Z210" s="1309"/>
      <c r="AA210" s="1309"/>
      <c r="AB210" s="1309"/>
      <c r="AC210" s="1309"/>
      <c r="AD210" s="1309"/>
      <c r="AE210" s="1309"/>
      <c r="AF210" s="1309"/>
      <c r="AG210" s="1309"/>
      <c r="AH210" s="1309"/>
      <c r="AI210" s="1309"/>
      <c r="AJ210" s="1309"/>
      <c r="AK210" s="1309"/>
      <c r="AL210" s="1309"/>
      <c r="AM210" s="1309"/>
      <c r="AN210" s="1309"/>
      <c r="AO210" s="1309"/>
      <c r="AP210" s="1309"/>
      <c r="AQ210" s="1309"/>
      <c r="AR210" s="1309"/>
      <c r="AS210" s="1309"/>
      <c r="AT210" s="1309"/>
      <c r="AU210" s="1309"/>
      <c r="AV210" s="1309"/>
      <c r="AW210" s="1309"/>
      <c r="AX210" s="1309"/>
      <c r="AY210" s="1309"/>
      <c r="AZ210" s="1309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3" sqref="A3:XFD8"/>
    </sheetView>
  </sheetViews>
  <sheetFormatPr defaultColWidth="0.85546875" defaultRowHeight="15" x14ac:dyDescent="0.25"/>
  <cols>
    <col min="1" max="1" width="1.28515625" style="524" customWidth="1"/>
    <col min="2" max="7" width="2" style="524" customWidth="1"/>
    <col min="8" max="10" width="1.85546875" style="524" customWidth="1"/>
    <col min="11" max="50" width="2.7109375" style="524" customWidth="1"/>
    <col min="51" max="51" width="3.85546875" style="524" customWidth="1"/>
    <col min="52" max="52" width="2.7109375" style="524" customWidth="1"/>
    <col min="53" max="16384" width="0.85546875" style="40"/>
  </cols>
  <sheetData>
    <row r="1" spans="1:58" ht="31.5" customHeight="1" x14ac:dyDescent="0.25">
      <c r="A1" s="228"/>
      <c r="B1" s="917" t="s">
        <v>1003</v>
      </c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  <c r="AF1" s="917"/>
      <c r="AG1" s="917"/>
      <c r="AH1" s="917"/>
      <c r="AI1" s="917"/>
      <c r="AJ1" s="917"/>
      <c r="AK1" s="917"/>
      <c r="AL1" s="917"/>
      <c r="AM1" s="917"/>
      <c r="AN1" s="917"/>
      <c r="AO1" s="917"/>
      <c r="AP1" s="917"/>
      <c r="AQ1" s="917"/>
      <c r="AR1" s="917"/>
      <c r="AS1" s="917"/>
      <c r="AT1" s="918"/>
      <c r="AU1" s="918"/>
      <c r="AV1" s="918"/>
      <c r="AW1" s="918"/>
      <c r="AX1" s="918"/>
      <c r="AY1" s="918"/>
      <c r="AZ1" s="918"/>
    </row>
    <row r="2" spans="1:58" customFormat="1" ht="14.25" customHeight="1" thickBot="1" x14ac:dyDescent="0.3">
      <c r="A2" s="723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840" t="s">
        <v>1059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728"/>
      <c r="AJ3" s="728"/>
      <c r="AK3" s="728"/>
      <c r="AL3" s="728"/>
      <c r="AM3" s="728"/>
      <c r="AN3" s="728"/>
      <c r="AO3" s="728"/>
      <c r="AP3" s="728"/>
      <c r="AQ3" s="348"/>
      <c r="AR3" s="826" t="s">
        <v>464</v>
      </c>
      <c r="AS3" s="827"/>
      <c r="AT3" s="827"/>
      <c r="AU3" s="827"/>
      <c r="AV3" s="786" t="s">
        <v>1060</v>
      </c>
      <c r="AW3" s="787"/>
      <c r="AX3" s="787"/>
      <c r="AY3" s="787"/>
      <c r="AZ3" s="78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8"/>
      <c r="AJ4" s="728"/>
      <c r="AK4" s="728"/>
      <c r="AL4" s="728"/>
      <c r="AM4" s="728"/>
      <c r="AN4" s="728"/>
      <c r="AO4" s="728"/>
      <c r="AP4" s="728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8"/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7"/>
      <c r="W5" s="727"/>
      <c r="X5" s="727"/>
      <c r="Y5" s="727"/>
      <c r="Z5" s="727"/>
      <c r="AA5" s="727"/>
      <c r="AB5" s="727"/>
      <c r="AC5" s="727"/>
      <c r="AD5" s="727"/>
      <c r="AE5" s="727"/>
      <c r="AF5" s="727"/>
      <c r="AG5" s="727"/>
      <c r="AH5" s="727"/>
      <c r="AI5" s="728"/>
      <c r="AJ5" s="728"/>
      <c r="AK5" s="728"/>
      <c r="AL5" s="728"/>
      <c r="AM5" s="728"/>
      <c r="AN5" s="728"/>
      <c r="AO5" s="728"/>
      <c r="AP5" s="728"/>
      <c r="AQ5" s="826"/>
      <c r="AR5" s="826"/>
      <c r="AS5" s="826"/>
      <c r="AT5" s="826"/>
      <c r="AU5" s="943"/>
      <c r="AV5" s="940" t="s">
        <v>984</v>
      </c>
      <c r="AW5" s="941"/>
      <c r="AX5" s="941"/>
      <c r="AY5" s="941"/>
      <c r="AZ5" s="94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8"/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/>
      <c r="AJ6" s="728"/>
      <c r="AK6" s="728"/>
      <c r="AL6" s="728"/>
      <c r="AM6" s="728"/>
      <c r="AN6" s="728"/>
      <c r="AO6" s="728"/>
      <c r="AP6" s="728"/>
      <c r="AQ6" s="348"/>
      <c r="AR6" s="826" t="s">
        <v>466</v>
      </c>
      <c r="AS6" s="827"/>
      <c r="AT6" s="827"/>
      <c r="AU6" s="827"/>
      <c r="AV6" s="843" t="s">
        <v>946</v>
      </c>
      <c r="AW6" s="844"/>
      <c r="AX6" s="844"/>
      <c r="AY6" s="844"/>
      <c r="AZ6" s="845"/>
      <c r="BA6" s="260"/>
      <c r="BB6" s="260"/>
      <c r="BC6" s="260"/>
      <c r="BD6" s="260"/>
      <c r="BE6" s="260"/>
      <c r="BF6" s="260"/>
    </row>
    <row r="7" spans="1:58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 t="s">
        <v>1025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3" t="s">
        <v>947</v>
      </c>
      <c r="AW7" s="844"/>
      <c r="AX7" s="844"/>
      <c r="AY7" s="844"/>
      <c r="AZ7" s="845"/>
      <c r="BA7" s="265"/>
      <c r="BB7" s="4"/>
      <c r="BC7" s="4"/>
      <c r="BD7" s="4"/>
      <c r="BE7" s="4"/>
      <c r="BF7" s="4"/>
    </row>
    <row r="8" spans="1:58" ht="15" customHeight="1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>
        <v>8</v>
      </c>
      <c r="M8" s="40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15" customHeight="1" x14ac:dyDescent="0.25"/>
    <row r="12" spans="1:58" s="11" customFormat="1" ht="18" customHeight="1" x14ac:dyDescent="0.25">
      <c r="A12" s="80"/>
      <c r="B12" s="1334" t="s">
        <v>363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5"/>
      <c r="Z14" s="779" t="s">
        <v>33</v>
      </c>
      <c r="AA14" s="752"/>
      <c r="AB14" s="765"/>
      <c r="AC14" s="781" t="s">
        <v>99</v>
      </c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</row>
    <row r="15" spans="1:58" s="11" customFormat="1" ht="24.95" customHeight="1" x14ac:dyDescent="0.25">
      <c r="A15" s="80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1"/>
      <c r="Z15" s="806"/>
      <c r="AA15" s="740"/>
      <c r="AB15" s="741"/>
      <c r="AC15" s="779" t="s">
        <v>1000</v>
      </c>
      <c r="AD15" s="752"/>
      <c r="AE15" s="752"/>
      <c r="AF15" s="752"/>
      <c r="AG15" s="752"/>
      <c r="AH15" s="752"/>
      <c r="AI15" s="752"/>
      <c r="AJ15" s="765"/>
      <c r="AK15" s="729" t="s">
        <v>1001</v>
      </c>
      <c r="AL15" s="729"/>
      <c r="AM15" s="729"/>
      <c r="AN15" s="729"/>
      <c r="AO15" s="729"/>
      <c r="AP15" s="729"/>
      <c r="AQ15" s="729"/>
      <c r="AR15" s="729"/>
      <c r="AS15" s="752" t="s">
        <v>1002</v>
      </c>
      <c r="AT15" s="752"/>
      <c r="AU15" s="752"/>
      <c r="AV15" s="752"/>
      <c r="AW15" s="752"/>
      <c r="AX15" s="752"/>
      <c r="AY15" s="752"/>
      <c r="AZ15" s="752"/>
    </row>
    <row r="16" spans="1:58" s="11" customFormat="1" ht="24.95" customHeight="1" x14ac:dyDescent="0.25">
      <c r="A16" s="80"/>
      <c r="B16" s="766"/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7"/>
      <c r="Z16" s="780"/>
      <c r="AA16" s="766"/>
      <c r="AB16" s="767"/>
      <c r="AC16" s="780"/>
      <c r="AD16" s="766"/>
      <c r="AE16" s="766"/>
      <c r="AF16" s="766"/>
      <c r="AG16" s="766"/>
      <c r="AH16" s="766"/>
      <c r="AI16" s="766"/>
      <c r="AJ16" s="767"/>
      <c r="AK16" s="729"/>
      <c r="AL16" s="729"/>
      <c r="AM16" s="729"/>
      <c r="AN16" s="729"/>
      <c r="AO16" s="729"/>
      <c r="AP16" s="729"/>
      <c r="AQ16" s="729"/>
      <c r="AR16" s="729"/>
      <c r="AS16" s="766"/>
      <c r="AT16" s="766"/>
      <c r="AU16" s="766"/>
      <c r="AV16" s="766"/>
      <c r="AW16" s="766"/>
      <c r="AX16" s="766"/>
      <c r="AY16" s="766"/>
      <c r="AZ16" s="766"/>
    </row>
    <row r="17" spans="1:54" s="357" customFormat="1" ht="15" customHeight="1" thickBot="1" x14ac:dyDescent="0.3">
      <c r="A17" s="368"/>
      <c r="B17" s="1037">
        <v>1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8"/>
      <c r="Z17" s="1036" t="s">
        <v>36</v>
      </c>
      <c r="AA17" s="1037"/>
      <c r="AB17" s="1038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  <c r="BA17" s="353"/>
    </row>
    <row r="18" spans="1:54" s="162" customFormat="1" ht="18" customHeight="1" x14ac:dyDescent="0.25">
      <c r="A18" s="123"/>
      <c r="B18" s="1695" t="s">
        <v>281</v>
      </c>
      <c r="C18" s="1695"/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6"/>
      <c r="Z18" s="1149" t="s">
        <v>119</v>
      </c>
      <c r="AA18" s="1150"/>
      <c r="AB18" s="1151"/>
      <c r="AC18" s="1425"/>
      <c r="AD18" s="1425"/>
      <c r="AE18" s="1425"/>
      <c r="AF18" s="1425"/>
      <c r="AG18" s="1425"/>
      <c r="AH18" s="1425"/>
      <c r="AI18" s="1425"/>
      <c r="AJ18" s="1425"/>
      <c r="AK18" s="1425"/>
      <c r="AL18" s="1425"/>
      <c r="AM18" s="1425"/>
      <c r="AN18" s="1425"/>
      <c r="AO18" s="1425"/>
      <c r="AP18" s="1425"/>
      <c r="AQ18" s="1425"/>
      <c r="AR18" s="1425"/>
      <c r="AS18" s="1425"/>
      <c r="AT18" s="1425"/>
      <c r="AU18" s="1425"/>
      <c r="AV18" s="1425"/>
      <c r="AW18" s="1425"/>
      <c r="AX18" s="1425"/>
      <c r="AY18" s="1425"/>
      <c r="AZ18" s="1426"/>
      <c r="BA18" s="189"/>
    </row>
    <row r="19" spans="1:54" s="162" customFormat="1" ht="14.25" customHeight="1" x14ac:dyDescent="0.25">
      <c r="A19" s="123"/>
      <c r="B19" s="1697" t="s">
        <v>279</v>
      </c>
      <c r="C19" s="1698"/>
      <c r="D19" s="1698"/>
      <c r="E19" s="1698"/>
      <c r="F19" s="1698"/>
      <c r="G19" s="1698"/>
      <c r="H19" s="1698"/>
      <c r="I19" s="1698"/>
      <c r="J19" s="1698"/>
      <c r="K19" s="1698"/>
      <c r="L19" s="1698"/>
      <c r="M19" s="1698"/>
      <c r="N19" s="1698"/>
      <c r="O19" s="1698"/>
      <c r="P19" s="1698"/>
      <c r="Q19" s="1698"/>
      <c r="R19" s="1698"/>
      <c r="S19" s="1698"/>
      <c r="T19" s="1698"/>
      <c r="U19" s="1698"/>
      <c r="V19" s="1698"/>
      <c r="W19" s="1698"/>
      <c r="X19" s="1698"/>
      <c r="Y19" s="1699"/>
      <c r="Z19" s="1232" t="s">
        <v>122</v>
      </c>
      <c r="AA19" s="1233"/>
      <c r="AB19" s="1234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4" s="162" customFormat="1" ht="18" customHeight="1" x14ac:dyDescent="0.25">
      <c r="A20" s="123"/>
      <c r="B20" s="1343" t="s">
        <v>292</v>
      </c>
      <c r="C20" s="1343"/>
      <c r="D20" s="1343"/>
      <c r="E20" s="1343"/>
      <c r="F20" s="1343"/>
      <c r="G20" s="1343"/>
      <c r="H20" s="1343"/>
      <c r="I20" s="1343"/>
      <c r="J20" s="1343"/>
      <c r="K20" s="1343"/>
      <c r="L20" s="1343"/>
      <c r="M20" s="1343"/>
      <c r="N20" s="1343"/>
      <c r="O20" s="1343"/>
      <c r="P20" s="1343"/>
      <c r="Q20" s="1343"/>
      <c r="R20" s="1343"/>
      <c r="S20" s="1343"/>
      <c r="T20" s="1343"/>
      <c r="U20" s="1343"/>
      <c r="V20" s="1343"/>
      <c r="W20" s="1343"/>
      <c r="X20" s="1343"/>
      <c r="Y20" s="1344"/>
      <c r="Z20" s="1232" t="s">
        <v>135</v>
      </c>
      <c r="AA20" s="1233"/>
      <c r="AB20" s="1234"/>
      <c r="AC20" s="1339">
        <f>AC40</f>
        <v>6570</v>
      </c>
      <c r="AD20" s="1650"/>
      <c r="AE20" s="1650"/>
      <c r="AF20" s="1650"/>
      <c r="AG20" s="1650"/>
      <c r="AH20" s="1650"/>
      <c r="AI20" s="1650"/>
      <c r="AJ20" s="1651"/>
      <c r="AK20" s="1339">
        <f t="shared" ref="AK20" si="0">AK40</f>
        <v>6570</v>
      </c>
      <c r="AL20" s="1650"/>
      <c r="AM20" s="1650"/>
      <c r="AN20" s="1650"/>
      <c r="AO20" s="1650"/>
      <c r="AP20" s="1650"/>
      <c r="AQ20" s="1650"/>
      <c r="AR20" s="1651"/>
      <c r="AS20" s="1339">
        <f t="shared" ref="AS20" si="1">AS40</f>
        <v>6570</v>
      </c>
      <c r="AT20" s="1650"/>
      <c r="AU20" s="1650"/>
      <c r="AV20" s="1650"/>
      <c r="AW20" s="1650"/>
      <c r="AX20" s="1650"/>
      <c r="AY20" s="1650"/>
      <c r="AZ20" s="1651"/>
    </row>
    <row r="21" spans="1:54" s="162" customFormat="1" ht="27.75" customHeight="1" x14ac:dyDescent="0.25">
      <c r="A21" s="123"/>
      <c r="B21" s="1347" t="s">
        <v>612</v>
      </c>
      <c r="C21" s="1348"/>
      <c r="D21" s="1348"/>
      <c r="E21" s="1348"/>
      <c r="F21" s="1348"/>
      <c r="G21" s="1348"/>
      <c r="H21" s="1348"/>
      <c r="I21" s="1348"/>
      <c r="J21" s="1348"/>
      <c r="K21" s="1348"/>
      <c r="L21" s="1348"/>
      <c r="M21" s="1348"/>
      <c r="N21" s="1348"/>
      <c r="O21" s="1348"/>
      <c r="P21" s="1348"/>
      <c r="Q21" s="1348"/>
      <c r="R21" s="1348"/>
      <c r="S21" s="1348"/>
      <c r="T21" s="1348"/>
      <c r="U21" s="1348"/>
      <c r="V21" s="1348"/>
      <c r="W21" s="1348"/>
      <c r="X21" s="1348"/>
      <c r="Y21" s="1349"/>
      <c r="Z21" s="1345" t="s">
        <v>139</v>
      </c>
      <c r="AA21" s="1346"/>
      <c r="AB21" s="1346"/>
      <c r="AC21" s="1700"/>
      <c r="AD21" s="1701"/>
      <c r="AE21" s="1701"/>
      <c r="AF21" s="1701"/>
      <c r="AG21" s="1701"/>
      <c r="AH21" s="1701"/>
      <c r="AI21" s="1701"/>
      <c r="AJ21" s="1702"/>
      <c r="AK21" s="1700"/>
      <c r="AL21" s="1701"/>
      <c r="AM21" s="1701"/>
      <c r="AN21" s="1701"/>
      <c r="AO21" s="1701"/>
      <c r="AP21" s="1701"/>
      <c r="AQ21" s="1701"/>
      <c r="AR21" s="1702"/>
      <c r="AS21" s="1700"/>
      <c r="AT21" s="1701"/>
      <c r="AU21" s="1701"/>
      <c r="AV21" s="1701"/>
      <c r="AW21" s="1701"/>
      <c r="AX21" s="1701"/>
      <c r="AY21" s="1701"/>
      <c r="AZ21" s="1703"/>
    </row>
    <row r="22" spans="1:54" s="162" customFormat="1" ht="18" customHeight="1" x14ac:dyDescent="0.25">
      <c r="A22" s="123"/>
      <c r="B22" s="964" t="s">
        <v>500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1345" t="s">
        <v>153</v>
      </c>
      <c r="AA22" s="1346"/>
      <c r="AB22" s="1346"/>
      <c r="AC22" s="1700"/>
      <c r="AD22" s="1701"/>
      <c r="AE22" s="1701"/>
      <c r="AF22" s="1701"/>
      <c r="AG22" s="1701"/>
      <c r="AH22" s="1701"/>
      <c r="AI22" s="1701"/>
      <c r="AJ22" s="1702"/>
      <c r="AK22" s="1700"/>
      <c r="AL22" s="1701"/>
      <c r="AM22" s="1701"/>
      <c r="AN22" s="1701"/>
      <c r="AO22" s="1701"/>
      <c r="AP22" s="1701"/>
      <c r="AQ22" s="1701"/>
      <c r="AR22" s="1702"/>
      <c r="AS22" s="1700"/>
      <c r="AT22" s="1701"/>
      <c r="AU22" s="1701"/>
      <c r="AV22" s="1701"/>
      <c r="AW22" s="1701"/>
      <c r="AX22" s="1701"/>
      <c r="AY22" s="1701"/>
      <c r="AZ22" s="1703"/>
    </row>
    <row r="23" spans="1:54" s="162" customFormat="1" ht="33" customHeight="1" thickBot="1" x14ac:dyDescent="0.3">
      <c r="A23" s="123"/>
      <c r="B23" s="964" t="s">
        <v>588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351" t="s">
        <v>142</v>
      </c>
      <c r="AA23" s="1352"/>
      <c r="AB23" s="1352"/>
      <c r="AC23" s="1364"/>
      <c r="AD23" s="1365"/>
      <c r="AE23" s="1365"/>
      <c r="AF23" s="1365"/>
      <c r="AG23" s="1365"/>
      <c r="AH23" s="1365"/>
      <c r="AI23" s="1365"/>
      <c r="AJ23" s="1366"/>
      <c r="AK23" s="1364"/>
      <c r="AL23" s="1365"/>
      <c r="AM23" s="1365"/>
      <c r="AN23" s="1365"/>
      <c r="AO23" s="1365"/>
      <c r="AP23" s="1365"/>
      <c r="AQ23" s="1365"/>
      <c r="AR23" s="1366"/>
      <c r="AS23" s="1364"/>
      <c r="AT23" s="1365"/>
      <c r="AU23" s="1365"/>
      <c r="AV23" s="1365"/>
      <c r="AW23" s="1365"/>
      <c r="AX23" s="1365"/>
      <c r="AY23" s="1365"/>
      <c r="AZ23" s="1367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5"/>
      <c r="AA24" s="535"/>
      <c r="AB24" s="535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80"/>
      <c r="BB24" s="80"/>
    </row>
    <row r="25" spans="1:54" s="572" customFormat="1" x14ac:dyDescent="0.25">
      <c r="A25" s="82"/>
      <c r="B25" s="1476" t="s">
        <v>691</v>
      </c>
      <c r="C25" s="1659"/>
      <c r="D25" s="1659"/>
      <c r="E25" s="1659"/>
      <c r="F25" s="1659"/>
      <c r="G25" s="1659"/>
      <c r="H25" s="1659"/>
      <c r="I25" s="1659"/>
      <c r="J25" s="1659"/>
      <c r="K25" s="1659"/>
      <c r="L25" s="1659"/>
      <c r="M25" s="1659"/>
      <c r="N25" s="1659"/>
      <c r="O25" s="1659"/>
      <c r="P25" s="1659"/>
      <c r="Q25" s="1659"/>
      <c r="R25" s="1659"/>
      <c r="S25" s="1659"/>
      <c r="T25" s="1659"/>
      <c r="U25" s="1659"/>
      <c r="V25" s="1659"/>
      <c r="W25" s="1659"/>
      <c r="X25" s="1659"/>
      <c r="Y25" s="1659"/>
      <c r="Z25" s="1659"/>
      <c r="AA25" s="1659"/>
      <c r="AB25" s="1659"/>
      <c r="AC25" s="1659"/>
      <c r="AD25" s="1659"/>
      <c r="AE25" s="1659"/>
      <c r="AF25" s="1659"/>
      <c r="AG25" s="1659"/>
      <c r="AH25" s="1659"/>
      <c r="AI25" s="1659"/>
      <c r="AJ25" s="1659"/>
      <c r="AK25" s="1659"/>
      <c r="AL25" s="1659"/>
      <c r="AM25" s="1659"/>
      <c r="AN25" s="1659"/>
      <c r="AO25" s="1659"/>
      <c r="AP25" s="1659"/>
      <c r="AQ25" s="1659"/>
      <c r="AR25" s="1659"/>
      <c r="AS25" s="1659"/>
      <c r="AT25" s="1659"/>
      <c r="AU25" s="1659"/>
      <c r="AV25" s="1659"/>
      <c r="AW25" s="1659"/>
      <c r="AX25" s="1659"/>
      <c r="AY25" s="1659"/>
      <c r="AZ25" s="1659"/>
    </row>
    <row r="26" spans="1:54" s="572" customFormat="1" ht="8.25" customHeight="1" x14ac:dyDescent="0.25">
      <c r="A26" s="82"/>
      <c r="B26" s="216"/>
      <c r="C26" s="1660"/>
      <c r="D26" s="1660"/>
      <c r="E26" s="1660"/>
      <c r="F26" s="1660"/>
      <c r="G26" s="1660"/>
      <c r="H26" s="1660"/>
      <c r="I26" s="1660"/>
      <c r="J26" s="1660"/>
      <c r="K26" s="1660"/>
      <c r="L26" s="1660"/>
      <c r="M26" s="1660"/>
      <c r="N26" s="1660"/>
      <c r="O26" s="1660"/>
      <c r="P26" s="1660"/>
      <c r="Q26" s="1660"/>
      <c r="R26" s="1660"/>
      <c r="S26" s="1660"/>
      <c r="T26" s="1660"/>
      <c r="U26" s="1660"/>
      <c r="V26" s="1660"/>
      <c r="W26" s="1660"/>
      <c r="X26" s="1660"/>
      <c r="Y26" s="1660"/>
      <c r="Z26" s="1660"/>
      <c r="AA26" s="1660"/>
      <c r="AB26" s="1660"/>
      <c r="AC26" s="1660"/>
      <c r="AD26" s="1660"/>
      <c r="AE26" s="1660"/>
      <c r="AF26" s="1660"/>
      <c r="AG26" s="1660"/>
      <c r="AH26" s="1660"/>
      <c r="AI26" s="1660"/>
      <c r="AJ26" s="1660"/>
      <c r="AK26" s="1660"/>
      <c r="AL26" s="1660"/>
      <c r="AM26" s="1660"/>
      <c r="AN26" s="1660"/>
      <c r="AO26" s="1660"/>
      <c r="AP26" s="1660"/>
      <c r="AQ26" s="1660"/>
      <c r="AR26" s="1660"/>
      <c r="AS26" s="1660"/>
      <c r="AT26" s="1660"/>
      <c r="AU26" s="1660"/>
      <c r="AV26" s="1660"/>
      <c r="AW26" s="1660"/>
      <c r="AX26" s="1660"/>
      <c r="AY26" s="1660"/>
      <c r="AZ26" s="1660"/>
    </row>
    <row r="27" spans="1:54" s="43" customFormat="1" ht="10.5" customHeight="1" x14ac:dyDescent="0.2">
      <c r="A27" s="82"/>
      <c r="B27" s="959" t="s">
        <v>364</v>
      </c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59"/>
      <c r="AI27" s="959"/>
      <c r="AJ27" s="959"/>
      <c r="AK27" s="959"/>
      <c r="AL27" s="959"/>
      <c r="AM27" s="959"/>
      <c r="AN27" s="959"/>
      <c r="AO27" s="959"/>
      <c r="AP27" s="959"/>
      <c r="AQ27" s="959"/>
      <c r="AR27" s="959"/>
      <c r="AS27" s="959"/>
      <c r="AT27" s="959"/>
      <c r="AU27" s="959"/>
      <c r="AV27" s="959"/>
      <c r="AW27" s="959"/>
      <c r="AX27" s="959"/>
      <c r="AY27" s="959"/>
      <c r="AZ27" s="959"/>
    </row>
    <row r="28" spans="1:54" s="43" customFormat="1" ht="8.25" customHeight="1" x14ac:dyDescent="0.2">
      <c r="A28" s="82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</row>
    <row r="29" spans="1:54" s="43" customFormat="1" ht="16.5" customHeight="1" x14ac:dyDescent="0.2">
      <c r="A29" s="82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5"/>
      <c r="Z29" s="779" t="s">
        <v>33</v>
      </c>
      <c r="AA29" s="752"/>
      <c r="AB29" s="765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</row>
    <row r="30" spans="1:54" s="43" customFormat="1" ht="30" customHeight="1" x14ac:dyDescent="0.2">
      <c r="A30" s="82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06"/>
      <c r="AA30" s="740"/>
      <c r="AB30" s="741"/>
      <c r="AC30" s="779" t="s">
        <v>936</v>
      </c>
      <c r="AD30" s="752"/>
      <c r="AE30" s="752"/>
      <c r="AF30" s="752"/>
      <c r="AG30" s="752"/>
      <c r="AH30" s="752"/>
      <c r="AI30" s="752"/>
      <c r="AJ30" s="765"/>
      <c r="AK30" s="729" t="s">
        <v>937</v>
      </c>
      <c r="AL30" s="729"/>
      <c r="AM30" s="729"/>
      <c r="AN30" s="729"/>
      <c r="AO30" s="729"/>
      <c r="AP30" s="729"/>
      <c r="AQ30" s="729"/>
      <c r="AR30" s="729"/>
      <c r="AS30" s="752" t="s">
        <v>938</v>
      </c>
      <c r="AT30" s="752"/>
      <c r="AU30" s="752"/>
      <c r="AV30" s="752"/>
      <c r="AW30" s="752"/>
      <c r="AX30" s="752"/>
      <c r="AY30" s="752"/>
      <c r="AZ30" s="752"/>
    </row>
    <row r="31" spans="1:54" s="43" customFormat="1" ht="10.5" customHeight="1" x14ac:dyDescent="0.2">
      <c r="A31" s="82"/>
      <c r="B31" s="766"/>
      <c r="C31" s="766"/>
      <c r="D31" s="766"/>
      <c r="E31" s="766"/>
      <c r="F31" s="766"/>
      <c r="G31" s="766"/>
      <c r="H31" s="766"/>
      <c r="I31" s="766"/>
      <c r="J31" s="766"/>
      <c r="K31" s="766"/>
      <c r="L31" s="766"/>
      <c r="M31" s="766"/>
      <c r="N31" s="766"/>
      <c r="O31" s="766"/>
      <c r="P31" s="766"/>
      <c r="Q31" s="766"/>
      <c r="R31" s="766"/>
      <c r="S31" s="766"/>
      <c r="T31" s="766"/>
      <c r="U31" s="766"/>
      <c r="V31" s="766"/>
      <c r="W31" s="766"/>
      <c r="X31" s="766"/>
      <c r="Y31" s="767"/>
      <c r="Z31" s="780"/>
      <c r="AA31" s="766"/>
      <c r="AB31" s="767"/>
      <c r="AC31" s="780"/>
      <c r="AD31" s="766"/>
      <c r="AE31" s="766"/>
      <c r="AF31" s="766"/>
      <c r="AG31" s="766"/>
      <c r="AH31" s="766"/>
      <c r="AI31" s="766"/>
      <c r="AJ31" s="767"/>
      <c r="AK31" s="729"/>
      <c r="AL31" s="729"/>
      <c r="AM31" s="729"/>
      <c r="AN31" s="729"/>
      <c r="AO31" s="729"/>
      <c r="AP31" s="729"/>
      <c r="AQ31" s="729"/>
      <c r="AR31" s="729"/>
      <c r="AS31" s="766"/>
      <c r="AT31" s="766"/>
      <c r="AU31" s="766"/>
      <c r="AV31" s="766"/>
      <c r="AW31" s="766"/>
      <c r="AX31" s="766"/>
      <c r="AY31" s="766"/>
      <c r="AZ31" s="766"/>
    </row>
    <row r="32" spans="1:54" s="250" customFormat="1" ht="12.75" thickBot="1" x14ac:dyDescent="0.25">
      <c r="A32" s="559"/>
      <c r="B32" s="1653">
        <v>1</v>
      </c>
      <c r="C32" s="1653"/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1653"/>
      <c r="V32" s="1653"/>
      <c r="W32" s="1653"/>
      <c r="X32" s="1653"/>
      <c r="Y32" s="1654"/>
      <c r="Z32" s="1652" t="s">
        <v>36</v>
      </c>
      <c r="AA32" s="1653"/>
      <c r="AB32" s="1654"/>
      <c r="AC32" s="1652" t="s">
        <v>7</v>
      </c>
      <c r="AD32" s="1653"/>
      <c r="AE32" s="1653"/>
      <c r="AF32" s="1653"/>
      <c r="AG32" s="1653"/>
      <c r="AH32" s="1653"/>
      <c r="AI32" s="1653"/>
      <c r="AJ32" s="1654"/>
      <c r="AK32" s="1652" t="s">
        <v>8</v>
      </c>
      <c r="AL32" s="1653"/>
      <c r="AM32" s="1653"/>
      <c r="AN32" s="1653"/>
      <c r="AO32" s="1653"/>
      <c r="AP32" s="1653"/>
      <c r="AQ32" s="1653"/>
      <c r="AR32" s="1654"/>
      <c r="AS32" s="1652" t="s">
        <v>9</v>
      </c>
      <c r="AT32" s="1653"/>
      <c r="AU32" s="1653"/>
      <c r="AV32" s="1653"/>
      <c r="AW32" s="1653"/>
      <c r="AX32" s="1653"/>
      <c r="AY32" s="1653"/>
      <c r="AZ32" s="1653"/>
    </row>
    <row r="33" spans="1:60" s="43" customFormat="1" ht="18" customHeight="1" x14ac:dyDescent="0.25">
      <c r="A33" s="82"/>
      <c r="B33" s="1655" t="s">
        <v>164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55"/>
      <c r="Y33" s="1656"/>
      <c r="Z33" s="1657" t="s">
        <v>119</v>
      </c>
      <c r="AA33" s="1658"/>
      <c r="AB33" s="1658"/>
      <c r="AC33" s="1339">
        <f>1000</f>
        <v>1000</v>
      </c>
      <c r="AD33" s="1650"/>
      <c r="AE33" s="1650"/>
      <c r="AF33" s="1650"/>
      <c r="AG33" s="1650"/>
      <c r="AH33" s="1650"/>
      <c r="AI33" s="1650"/>
      <c r="AJ33" s="1651"/>
      <c r="AK33" s="1339">
        <f>1000</f>
        <v>1000</v>
      </c>
      <c r="AL33" s="1650"/>
      <c r="AM33" s="1650"/>
      <c r="AN33" s="1650"/>
      <c r="AO33" s="1650"/>
      <c r="AP33" s="1650"/>
      <c r="AQ33" s="1650"/>
      <c r="AR33" s="1651"/>
      <c r="AS33" s="1339">
        <f>1000</f>
        <v>1000</v>
      </c>
      <c r="AT33" s="1650"/>
      <c r="AU33" s="1650"/>
      <c r="AV33" s="1650"/>
      <c r="AW33" s="1650"/>
      <c r="AX33" s="1650"/>
      <c r="AY33" s="1650"/>
      <c r="AZ33" s="1651"/>
    </row>
    <row r="34" spans="1:60" s="43" customFormat="1" ht="18" customHeight="1" x14ac:dyDescent="0.25">
      <c r="A34" s="82"/>
      <c r="B34" s="1665" t="s">
        <v>285</v>
      </c>
      <c r="C34" s="1665"/>
      <c r="D34" s="1665"/>
      <c r="E34" s="1665"/>
      <c r="F34" s="1665"/>
      <c r="G34" s="1665"/>
      <c r="H34" s="1665"/>
      <c r="I34" s="1665"/>
      <c r="J34" s="1665"/>
      <c r="K34" s="1665"/>
      <c r="L34" s="1665"/>
      <c r="M34" s="1665"/>
      <c r="N34" s="1665"/>
      <c r="O34" s="1665"/>
      <c r="P34" s="1665"/>
      <c r="Q34" s="1665"/>
      <c r="R34" s="1665"/>
      <c r="S34" s="1665"/>
      <c r="T34" s="1665"/>
      <c r="U34" s="1665"/>
      <c r="V34" s="1665"/>
      <c r="W34" s="1665"/>
      <c r="X34" s="1665"/>
      <c r="Y34" s="1666"/>
      <c r="Z34" s="1345" t="s">
        <v>122</v>
      </c>
      <c r="AA34" s="1346"/>
      <c r="AB34" s="1434"/>
      <c r="AC34" s="1339">
        <v>5570</v>
      </c>
      <c r="AD34" s="1650"/>
      <c r="AE34" s="1650"/>
      <c r="AF34" s="1650"/>
      <c r="AG34" s="1650"/>
      <c r="AH34" s="1650"/>
      <c r="AI34" s="1650"/>
      <c r="AJ34" s="1651"/>
      <c r="AK34" s="1339">
        <v>5570</v>
      </c>
      <c r="AL34" s="1650"/>
      <c r="AM34" s="1650"/>
      <c r="AN34" s="1650"/>
      <c r="AO34" s="1650"/>
      <c r="AP34" s="1650"/>
      <c r="AQ34" s="1650"/>
      <c r="AR34" s="1651"/>
      <c r="AS34" s="1339">
        <v>5570</v>
      </c>
      <c r="AT34" s="1650"/>
      <c r="AU34" s="1650"/>
      <c r="AV34" s="1650"/>
      <c r="AW34" s="1650"/>
      <c r="AX34" s="1650"/>
      <c r="AY34" s="1650"/>
      <c r="AZ34" s="1651"/>
    </row>
    <row r="35" spans="1:60" s="43" customFormat="1" ht="27" customHeight="1" x14ac:dyDescent="0.2">
      <c r="A35" s="82"/>
      <c r="B35" s="964" t="s">
        <v>287</v>
      </c>
      <c r="C35" s="964"/>
      <c r="D35" s="964"/>
      <c r="E35" s="964"/>
      <c r="F35" s="964"/>
      <c r="G35" s="964"/>
      <c r="H35" s="964"/>
      <c r="I35" s="964"/>
      <c r="J35" s="964"/>
      <c r="K35" s="964"/>
      <c r="L35" s="964"/>
      <c r="M35" s="964"/>
      <c r="N35" s="964"/>
      <c r="O35" s="964"/>
      <c r="P35" s="964"/>
      <c r="Q35" s="964"/>
      <c r="R35" s="964"/>
      <c r="S35" s="964"/>
      <c r="T35" s="964"/>
      <c r="U35" s="964"/>
      <c r="V35" s="964"/>
      <c r="W35" s="964"/>
      <c r="X35" s="964"/>
      <c r="Y35" s="965"/>
      <c r="Z35" s="1345" t="s">
        <v>135</v>
      </c>
      <c r="AA35" s="1346"/>
      <c r="AB35" s="1434"/>
      <c r="AC35" s="520"/>
      <c r="AD35" s="515"/>
      <c r="AE35" s="515"/>
      <c r="AF35" s="515"/>
      <c r="AG35" s="515"/>
      <c r="AH35" s="515"/>
      <c r="AI35" s="515"/>
      <c r="AJ35" s="516"/>
      <c r="AK35" s="520"/>
      <c r="AL35" s="515"/>
      <c r="AM35" s="515"/>
      <c r="AN35" s="515"/>
      <c r="AO35" s="515"/>
      <c r="AP35" s="515"/>
      <c r="AQ35" s="515"/>
      <c r="AR35" s="516"/>
      <c r="AS35" s="520"/>
      <c r="AT35" s="515"/>
      <c r="AU35" s="515"/>
      <c r="AV35" s="515"/>
      <c r="AW35" s="515"/>
      <c r="AX35" s="515"/>
      <c r="AY35" s="515"/>
      <c r="AZ35" s="574"/>
    </row>
    <row r="36" spans="1:60" s="43" customFormat="1" ht="27" customHeight="1" x14ac:dyDescent="0.2">
      <c r="A36" s="82"/>
      <c r="B36" s="964" t="s">
        <v>289</v>
      </c>
      <c r="C36" s="964"/>
      <c r="D36" s="964"/>
      <c r="E36" s="964"/>
      <c r="F36" s="964"/>
      <c r="G36" s="964"/>
      <c r="H36" s="964"/>
      <c r="I36" s="964"/>
      <c r="J36" s="964"/>
      <c r="K36" s="964"/>
      <c r="L36" s="964"/>
      <c r="M36" s="964"/>
      <c r="N36" s="964"/>
      <c r="O36" s="964"/>
      <c r="P36" s="964"/>
      <c r="Q36" s="964"/>
      <c r="R36" s="964"/>
      <c r="S36" s="964"/>
      <c r="T36" s="964"/>
      <c r="U36" s="964"/>
      <c r="V36" s="964"/>
      <c r="W36" s="964"/>
      <c r="X36" s="964"/>
      <c r="Y36" s="965"/>
      <c r="Z36" s="1345" t="s">
        <v>139</v>
      </c>
      <c r="AA36" s="1346"/>
      <c r="AB36" s="1434"/>
      <c r="AC36" s="520"/>
      <c r="AD36" s="515"/>
      <c r="AE36" s="515"/>
      <c r="AF36" s="515"/>
      <c r="AG36" s="515"/>
      <c r="AH36" s="515"/>
      <c r="AI36" s="515"/>
      <c r="AJ36" s="516"/>
      <c r="AK36" s="520"/>
      <c r="AL36" s="515"/>
      <c r="AM36" s="515"/>
      <c r="AN36" s="515"/>
      <c r="AO36" s="515"/>
      <c r="AP36" s="515"/>
      <c r="AQ36" s="515"/>
      <c r="AR36" s="516"/>
      <c r="AS36" s="520"/>
      <c r="AT36" s="515"/>
      <c r="AU36" s="515"/>
      <c r="AV36" s="515"/>
      <c r="AW36" s="515"/>
      <c r="AX36" s="515"/>
      <c r="AY36" s="515"/>
      <c r="AZ36" s="574"/>
    </row>
    <row r="37" spans="1:60" s="43" customFormat="1" ht="18" customHeight="1" x14ac:dyDescent="0.2">
      <c r="A37" s="82"/>
      <c r="B37" s="964" t="s">
        <v>291</v>
      </c>
      <c r="C37" s="964"/>
      <c r="D37" s="964"/>
      <c r="E37" s="964"/>
      <c r="F37" s="964"/>
      <c r="G37" s="964"/>
      <c r="H37" s="964"/>
      <c r="I37" s="964"/>
      <c r="J37" s="964"/>
      <c r="K37" s="964"/>
      <c r="L37" s="964"/>
      <c r="M37" s="964"/>
      <c r="N37" s="964"/>
      <c r="O37" s="964"/>
      <c r="P37" s="964"/>
      <c r="Q37" s="964"/>
      <c r="R37" s="964"/>
      <c r="S37" s="964"/>
      <c r="T37" s="964"/>
      <c r="U37" s="964"/>
      <c r="V37" s="964"/>
      <c r="W37" s="964"/>
      <c r="X37" s="964"/>
      <c r="Y37" s="965"/>
      <c r="Z37" s="1345" t="s">
        <v>153</v>
      </c>
      <c r="AA37" s="1346"/>
      <c r="AB37" s="1434"/>
      <c r="AC37" s="520"/>
      <c r="AD37" s="515"/>
      <c r="AE37" s="515"/>
      <c r="AF37" s="515"/>
      <c r="AG37" s="515"/>
      <c r="AH37" s="515"/>
      <c r="AI37" s="515"/>
      <c r="AJ37" s="516"/>
      <c r="AK37" s="520"/>
      <c r="AL37" s="515"/>
      <c r="AM37" s="515"/>
      <c r="AN37" s="515"/>
      <c r="AO37" s="515"/>
      <c r="AP37" s="515"/>
      <c r="AQ37" s="515"/>
      <c r="AR37" s="516"/>
      <c r="AS37" s="520"/>
      <c r="AT37" s="515"/>
      <c r="AU37" s="515"/>
      <c r="AV37" s="515"/>
      <c r="AW37" s="515"/>
      <c r="AX37" s="515"/>
      <c r="AY37" s="515"/>
      <c r="AZ37" s="574"/>
    </row>
    <row r="38" spans="1:60" s="43" customFormat="1" ht="27.75" customHeight="1" x14ac:dyDescent="0.2">
      <c r="A38" s="82"/>
      <c r="B38" s="964" t="s">
        <v>935</v>
      </c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4"/>
      <c r="T38" s="964"/>
      <c r="U38" s="964"/>
      <c r="V38" s="964"/>
      <c r="W38" s="964"/>
      <c r="X38" s="964"/>
      <c r="Y38" s="965"/>
      <c r="Z38" s="1232" t="s">
        <v>194</v>
      </c>
      <c r="AA38" s="1233"/>
      <c r="AB38" s="1234"/>
      <c r="AC38" s="520"/>
      <c r="AD38" s="515"/>
      <c r="AE38" s="515"/>
      <c r="AF38" s="515"/>
      <c r="AG38" s="515"/>
      <c r="AH38" s="515"/>
      <c r="AI38" s="515"/>
      <c r="AJ38" s="516"/>
      <c r="AK38" s="520"/>
      <c r="AL38" s="515"/>
      <c r="AM38" s="515"/>
      <c r="AN38" s="515"/>
      <c r="AO38" s="515"/>
      <c r="AP38" s="515"/>
      <c r="AQ38" s="515"/>
      <c r="AR38" s="516"/>
      <c r="AS38" s="520"/>
      <c r="AT38" s="515"/>
      <c r="AU38" s="515"/>
      <c r="AV38" s="515"/>
      <c r="AW38" s="515"/>
      <c r="AX38" s="515"/>
      <c r="AY38" s="515"/>
      <c r="AZ38" s="574"/>
    </row>
    <row r="39" spans="1:60" s="43" customFormat="1" ht="18" customHeight="1" x14ac:dyDescent="0.2">
      <c r="A39" s="82"/>
      <c r="B39" s="964" t="s">
        <v>203</v>
      </c>
      <c r="C39" s="964"/>
      <c r="D39" s="964"/>
      <c r="E39" s="964"/>
      <c r="F39" s="964"/>
      <c r="G39" s="964"/>
      <c r="H39" s="964"/>
      <c r="I39" s="964"/>
      <c r="J39" s="964"/>
      <c r="K39" s="964"/>
      <c r="L39" s="964"/>
      <c r="M39" s="964"/>
      <c r="N39" s="964"/>
      <c r="O39" s="964"/>
      <c r="P39" s="964"/>
      <c r="Q39" s="964"/>
      <c r="R39" s="964"/>
      <c r="S39" s="964"/>
      <c r="T39" s="964"/>
      <c r="U39" s="964"/>
      <c r="V39" s="964"/>
      <c r="W39" s="964"/>
      <c r="X39" s="964"/>
      <c r="Y39" s="965"/>
      <c r="Z39" s="1345" t="s">
        <v>195</v>
      </c>
      <c r="AA39" s="1346"/>
      <c r="AB39" s="1434"/>
      <c r="AC39" s="520"/>
      <c r="AD39" s="515"/>
      <c r="AE39" s="515"/>
      <c r="AF39" s="515"/>
      <c r="AG39" s="515"/>
      <c r="AH39" s="515"/>
      <c r="AI39" s="515"/>
      <c r="AJ39" s="516"/>
      <c r="AK39" s="520"/>
      <c r="AL39" s="515"/>
      <c r="AM39" s="515"/>
      <c r="AN39" s="515"/>
      <c r="AO39" s="515"/>
      <c r="AP39" s="515"/>
      <c r="AQ39" s="515"/>
      <c r="AR39" s="516"/>
      <c r="AS39" s="520"/>
      <c r="AT39" s="515"/>
      <c r="AU39" s="515"/>
      <c r="AV39" s="515"/>
      <c r="AW39" s="515"/>
      <c r="AX39" s="515"/>
      <c r="AY39" s="515"/>
      <c r="AZ39" s="574"/>
    </row>
    <row r="40" spans="1:60" s="43" customFormat="1" ht="18" customHeight="1" thickBot="1" x14ac:dyDescent="0.25">
      <c r="A40" s="82"/>
      <c r="B40" s="1435" t="s">
        <v>756</v>
      </c>
      <c r="C40" s="1436"/>
      <c r="D40" s="1436"/>
      <c r="E40" s="1436"/>
      <c r="F40" s="1436"/>
      <c r="G40" s="1436"/>
      <c r="H40" s="1436"/>
      <c r="I40" s="1436"/>
      <c r="J40" s="1436"/>
      <c r="K40" s="1436"/>
      <c r="L40" s="1436"/>
      <c r="M40" s="1436"/>
      <c r="N40" s="1436"/>
      <c r="O40" s="1436"/>
      <c r="P40" s="1436"/>
      <c r="Q40" s="1436"/>
      <c r="R40" s="1436"/>
      <c r="S40" s="1436"/>
      <c r="T40" s="1436"/>
      <c r="U40" s="1436"/>
      <c r="V40" s="1436"/>
      <c r="W40" s="1436"/>
      <c r="X40" s="1436"/>
      <c r="Y40" s="1437"/>
      <c r="Z40" s="1250" t="s">
        <v>142</v>
      </c>
      <c r="AA40" s="1251"/>
      <c r="AB40" s="1252"/>
      <c r="AC40" s="1253">
        <f>AC33+AC34</f>
        <v>6570</v>
      </c>
      <c r="AD40" s="1254"/>
      <c r="AE40" s="1254"/>
      <c r="AF40" s="1254"/>
      <c r="AG40" s="1254"/>
      <c r="AH40" s="1254"/>
      <c r="AI40" s="1254"/>
      <c r="AJ40" s="1255"/>
      <c r="AK40" s="1253">
        <f t="shared" ref="AK40" si="2">AK33+AK34</f>
        <v>6570</v>
      </c>
      <c r="AL40" s="1254"/>
      <c r="AM40" s="1254"/>
      <c r="AN40" s="1254"/>
      <c r="AO40" s="1254"/>
      <c r="AP40" s="1254"/>
      <c r="AQ40" s="1254"/>
      <c r="AR40" s="1255"/>
      <c r="AS40" s="1253">
        <f t="shared" ref="AS40" si="3">AS33+AS34</f>
        <v>6570</v>
      </c>
      <c r="AT40" s="1254"/>
      <c r="AU40" s="1254"/>
      <c r="AV40" s="1254"/>
      <c r="AW40" s="1254"/>
      <c r="AX40" s="1254"/>
      <c r="AY40" s="1254"/>
      <c r="AZ40" s="1255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80" t="s">
        <v>204</v>
      </c>
      <c r="C42" s="1380"/>
      <c r="D42" s="1380"/>
      <c r="E42" s="1380"/>
      <c r="F42" s="1380"/>
      <c r="G42" s="1380"/>
      <c r="H42" s="1380"/>
      <c r="I42" s="1380"/>
      <c r="J42" s="1380"/>
      <c r="K42" s="1380"/>
      <c r="L42" s="1380"/>
      <c r="M42" s="1380"/>
      <c r="N42" s="1380"/>
      <c r="O42" s="1380"/>
      <c r="P42" s="1380"/>
      <c r="Q42" s="1380"/>
      <c r="R42" s="1380"/>
      <c r="S42" s="1380"/>
      <c r="T42" s="1380"/>
      <c r="U42" s="1380"/>
      <c r="V42" s="1380"/>
      <c r="W42" s="1380"/>
      <c r="X42" s="1380"/>
      <c r="Y42" s="1380"/>
      <c r="Z42" s="1380"/>
      <c r="AA42" s="1380"/>
      <c r="AB42" s="1380"/>
      <c r="AC42" s="1380"/>
      <c r="AD42" s="1380"/>
      <c r="AE42" s="1380"/>
      <c r="AF42" s="1380"/>
      <c r="AG42" s="1380"/>
      <c r="AH42" s="1380"/>
      <c r="AI42" s="1380"/>
      <c r="AJ42" s="1380"/>
      <c r="AK42" s="1380"/>
      <c r="AL42" s="1380"/>
      <c r="AM42" s="1380"/>
      <c r="AN42" s="1380"/>
      <c r="AO42" s="1380"/>
      <c r="AP42" s="1380"/>
      <c r="AQ42" s="1380"/>
      <c r="AR42" s="1380"/>
      <c r="AS42" s="1380"/>
      <c r="AT42" s="1380"/>
      <c r="AU42" s="1380"/>
      <c r="AV42" s="1380"/>
      <c r="AW42" s="1380"/>
      <c r="AX42" s="1380"/>
      <c r="AY42" s="1380"/>
      <c r="AZ42" s="1380"/>
    </row>
    <row r="43" spans="1:60" s="12" customFormat="1" ht="8.1" customHeight="1" x14ac:dyDescent="0.25">
      <c r="A43" s="79"/>
      <c r="B43" s="560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</row>
    <row r="44" spans="1:60" s="11" customFormat="1" ht="30.75" customHeight="1" x14ac:dyDescent="0.25">
      <c r="A44" s="79"/>
      <c r="B44" s="783" t="s">
        <v>2</v>
      </c>
      <c r="C44" s="729"/>
      <c r="D44" s="729"/>
      <c r="E44" s="729"/>
      <c r="F44" s="729"/>
      <c r="G44" s="729"/>
      <c r="H44" s="729"/>
      <c r="I44" s="729"/>
      <c r="J44" s="729"/>
      <c r="K44" s="729"/>
      <c r="L44" s="729"/>
      <c r="M44" s="729"/>
      <c r="N44" s="729"/>
      <c r="O44" s="752" t="s">
        <v>513</v>
      </c>
      <c r="P44" s="765"/>
      <c r="Q44" s="781" t="s">
        <v>948</v>
      </c>
      <c r="R44" s="782"/>
      <c r="S44" s="782"/>
      <c r="T44" s="782"/>
      <c r="U44" s="782"/>
      <c r="V44" s="782"/>
      <c r="W44" s="782"/>
      <c r="X44" s="782"/>
      <c r="Y44" s="782"/>
      <c r="Z44" s="782"/>
      <c r="AA44" s="782"/>
      <c r="AB44" s="783"/>
      <c r="AC44" s="781" t="s">
        <v>949</v>
      </c>
      <c r="AD44" s="782"/>
      <c r="AE44" s="782"/>
      <c r="AF44" s="782"/>
      <c r="AG44" s="782"/>
      <c r="AH44" s="782"/>
      <c r="AI44" s="782"/>
      <c r="AJ44" s="782"/>
      <c r="AK44" s="782"/>
      <c r="AL44" s="782"/>
      <c r="AM44" s="782"/>
      <c r="AN44" s="783"/>
      <c r="AO44" s="781" t="s">
        <v>950</v>
      </c>
      <c r="AP44" s="782"/>
      <c r="AQ44" s="782"/>
      <c r="AR44" s="782"/>
      <c r="AS44" s="782"/>
      <c r="AT44" s="782"/>
      <c r="AU44" s="782"/>
      <c r="AV44" s="782"/>
      <c r="AW44" s="782"/>
      <c r="AX44" s="782"/>
      <c r="AY44" s="782"/>
      <c r="AZ44" s="782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783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66"/>
      <c r="P45" s="767"/>
      <c r="Q45" s="781" t="s">
        <v>227</v>
      </c>
      <c r="R45" s="782"/>
      <c r="S45" s="782"/>
      <c r="T45" s="783"/>
      <c r="U45" s="781" t="s">
        <v>226</v>
      </c>
      <c r="V45" s="782"/>
      <c r="W45" s="782"/>
      <c r="X45" s="783"/>
      <c r="Y45" s="781" t="s">
        <v>218</v>
      </c>
      <c r="Z45" s="782"/>
      <c r="AA45" s="782"/>
      <c r="AB45" s="783"/>
      <c r="AC45" s="781" t="s">
        <v>227</v>
      </c>
      <c r="AD45" s="782"/>
      <c r="AE45" s="782"/>
      <c r="AF45" s="783"/>
      <c r="AG45" s="781" t="s">
        <v>226</v>
      </c>
      <c r="AH45" s="782"/>
      <c r="AI45" s="782"/>
      <c r="AJ45" s="783"/>
      <c r="AK45" s="781" t="s">
        <v>218</v>
      </c>
      <c r="AL45" s="782"/>
      <c r="AM45" s="782"/>
      <c r="AN45" s="783"/>
      <c r="AO45" s="781" t="s">
        <v>227</v>
      </c>
      <c r="AP45" s="782"/>
      <c r="AQ45" s="782"/>
      <c r="AR45" s="783"/>
      <c r="AS45" s="781" t="s">
        <v>226</v>
      </c>
      <c r="AT45" s="782"/>
      <c r="AU45" s="782"/>
      <c r="AV45" s="783"/>
      <c r="AW45" s="781" t="s">
        <v>218</v>
      </c>
      <c r="AX45" s="782"/>
      <c r="AY45" s="782"/>
      <c r="AZ45" s="782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778">
        <v>1</v>
      </c>
      <c r="C46" s="1379"/>
      <c r="D46" s="1379"/>
      <c r="E46" s="1379"/>
      <c r="F46" s="1379"/>
      <c r="G46" s="1379"/>
      <c r="H46" s="1379"/>
      <c r="I46" s="1379"/>
      <c r="J46" s="1379"/>
      <c r="K46" s="1379"/>
      <c r="L46" s="1379"/>
      <c r="M46" s="1379"/>
      <c r="N46" s="1379"/>
      <c r="O46" s="1663">
        <v>2</v>
      </c>
      <c r="P46" s="1664"/>
      <c r="Q46" s="779">
        <v>3</v>
      </c>
      <c r="R46" s="752"/>
      <c r="S46" s="752"/>
      <c r="T46" s="765"/>
      <c r="U46" s="779">
        <v>4</v>
      </c>
      <c r="V46" s="752"/>
      <c r="W46" s="752"/>
      <c r="X46" s="765"/>
      <c r="Y46" s="779">
        <v>5</v>
      </c>
      <c r="Z46" s="752"/>
      <c r="AA46" s="752"/>
      <c r="AB46" s="765"/>
      <c r="AC46" s="779">
        <v>6</v>
      </c>
      <c r="AD46" s="752"/>
      <c r="AE46" s="752"/>
      <c r="AF46" s="765"/>
      <c r="AG46" s="779">
        <v>7</v>
      </c>
      <c r="AH46" s="752"/>
      <c r="AI46" s="752"/>
      <c r="AJ46" s="765"/>
      <c r="AK46" s="779">
        <v>8</v>
      </c>
      <c r="AL46" s="752"/>
      <c r="AM46" s="752"/>
      <c r="AN46" s="765"/>
      <c r="AO46" s="779">
        <v>9</v>
      </c>
      <c r="AP46" s="752"/>
      <c r="AQ46" s="752"/>
      <c r="AR46" s="765"/>
      <c r="AS46" s="779">
        <v>10</v>
      </c>
      <c r="AT46" s="752"/>
      <c r="AU46" s="752"/>
      <c r="AV46" s="765"/>
      <c r="AW46" s="779">
        <v>11</v>
      </c>
      <c r="AX46" s="752"/>
      <c r="AY46" s="752"/>
      <c r="AZ46" s="752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43" t="s">
        <v>250</v>
      </c>
      <c r="C47" s="1343"/>
      <c r="D47" s="1343"/>
      <c r="E47" s="1343"/>
      <c r="F47" s="1343"/>
      <c r="G47" s="1343"/>
      <c r="H47" s="1343"/>
      <c r="I47" s="1343"/>
      <c r="J47" s="1343"/>
      <c r="K47" s="1343"/>
      <c r="L47" s="1343"/>
      <c r="M47" s="1343"/>
      <c r="N47" s="1344"/>
      <c r="O47" s="1431" t="s">
        <v>119</v>
      </c>
      <c r="P47" s="1432"/>
      <c r="Q47" s="1336" t="s">
        <v>24</v>
      </c>
      <c r="R47" s="1337"/>
      <c r="S47" s="1337"/>
      <c r="T47" s="1350"/>
      <c r="U47" s="1336" t="s">
        <v>24</v>
      </c>
      <c r="V47" s="1337"/>
      <c r="W47" s="1337"/>
      <c r="X47" s="1350"/>
      <c r="Y47" s="1336">
        <v>1000</v>
      </c>
      <c r="Z47" s="1337"/>
      <c r="AA47" s="1337"/>
      <c r="AB47" s="1350"/>
      <c r="AC47" s="1336" t="s">
        <v>24</v>
      </c>
      <c r="AD47" s="1337"/>
      <c r="AE47" s="1337"/>
      <c r="AF47" s="1350"/>
      <c r="AG47" s="1336" t="s">
        <v>24</v>
      </c>
      <c r="AH47" s="1337"/>
      <c r="AI47" s="1337"/>
      <c r="AJ47" s="1350"/>
      <c r="AK47" s="1336">
        <v>1000</v>
      </c>
      <c r="AL47" s="1337"/>
      <c r="AM47" s="1337"/>
      <c r="AN47" s="1350"/>
      <c r="AO47" s="1336" t="s">
        <v>24</v>
      </c>
      <c r="AP47" s="1337"/>
      <c r="AQ47" s="1337"/>
      <c r="AR47" s="1350"/>
      <c r="AS47" s="1336" t="s">
        <v>24</v>
      </c>
      <c r="AT47" s="1337"/>
      <c r="AU47" s="1337"/>
      <c r="AV47" s="1350"/>
      <c r="AW47" s="1152">
        <v>1000</v>
      </c>
      <c r="AX47" s="1153"/>
      <c r="AY47" s="1153"/>
      <c r="AZ47" s="1438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61" t="s">
        <v>952</v>
      </c>
      <c r="C48" s="1661"/>
      <c r="D48" s="1661"/>
      <c r="E48" s="1661"/>
      <c r="F48" s="1661"/>
      <c r="G48" s="1661"/>
      <c r="H48" s="1661"/>
      <c r="I48" s="1661"/>
      <c r="J48" s="1661"/>
      <c r="K48" s="1661"/>
      <c r="L48" s="1661"/>
      <c r="M48" s="1661"/>
      <c r="N48" s="1662"/>
      <c r="O48" s="1429" t="s">
        <v>160</v>
      </c>
      <c r="P48" s="1430"/>
      <c r="Q48" s="1339"/>
      <c r="R48" s="1340"/>
      <c r="S48" s="1340"/>
      <c r="T48" s="1341"/>
      <c r="U48" s="1339"/>
      <c r="V48" s="1340"/>
      <c r="W48" s="1340"/>
      <c r="X48" s="1341"/>
      <c r="Y48" s="1339">
        <f>Y47</f>
        <v>1000</v>
      </c>
      <c r="Z48" s="1340"/>
      <c r="AA48" s="1340"/>
      <c r="AB48" s="1341"/>
      <c r="AC48" s="1339"/>
      <c r="AD48" s="1340"/>
      <c r="AE48" s="1340"/>
      <c r="AF48" s="1341"/>
      <c r="AG48" s="1339"/>
      <c r="AH48" s="1340"/>
      <c r="AI48" s="1340"/>
      <c r="AJ48" s="1341"/>
      <c r="AK48" s="1339">
        <f>AK47</f>
        <v>1000</v>
      </c>
      <c r="AL48" s="1340"/>
      <c r="AM48" s="1340"/>
      <c r="AN48" s="1341"/>
      <c r="AO48" s="1339"/>
      <c r="AP48" s="1340"/>
      <c r="AQ48" s="1340"/>
      <c r="AR48" s="1341"/>
      <c r="AS48" s="1339"/>
      <c r="AT48" s="1340"/>
      <c r="AU48" s="1340"/>
      <c r="AV48" s="1341"/>
      <c r="AW48" s="781">
        <f>AW47</f>
        <v>1000</v>
      </c>
      <c r="AX48" s="782"/>
      <c r="AY48" s="782"/>
      <c r="AZ48" s="1239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61"/>
      <c r="C49" s="1661"/>
      <c r="D49" s="1661"/>
      <c r="E49" s="1661"/>
      <c r="F49" s="1661"/>
      <c r="G49" s="1661"/>
      <c r="H49" s="1661"/>
      <c r="I49" s="1661"/>
      <c r="J49" s="1661"/>
      <c r="K49" s="1661"/>
      <c r="L49" s="1661"/>
      <c r="M49" s="1661"/>
      <c r="N49" s="1662"/>
      <c r="O49" s="1442"/>
      <c r="P49" s="1443"/>
      <c r="Q49" s="1364"/>
      <c r="R49" s="1365"/>
      <c r="S49" s="1365"/>
      <c r="T49" s="1366"/>
      <c r="U49" s="1364"/>
      <c r="V49" s="1365"/>
      <c r="W49" s="1365"/>
      <c r="X49" s="1366"/>
      <c r="Y49" s="1364"/>
      <c r="Z49" s="1365"/>
      <c r="AA49" s="1365"/>
      <c r="AB49" s="1366"/>
      <c r="AC49" s="1364"/>
      <c r="AD49" s="1365"/>
      <c r="AE49" s="1365"/>
      <c r="AF49" s="1366"/>
      <c r="AG49" s="1364"/>
      <c r="AH49" s="1365"/>
      <c r="AI49" s="1365"/>
      <c r="AJ49" s="1366"/>
      <c r="AK49" s="1364"/>
      <c r="AL49" s="1365"/>
      <c r="AM49" s="1365"/>
      <c r="AN49" s="1366"/>
      <c r="AO49" s="1364"/>
      <c r="AP49" s="1365"/>
      <c r="AQ49" s="1365"/>
      <c r="AR49" s="1366"/>
      <c r="AS49" s="1364"/>
      <c r="AT49" s="1365"/>
      <c r="AU49" s="1365"/>
      <c r="AV49" s="1366"/>
      <c r="AW49" s="1354"/>
      <c r="AX49" s="1355"/>
      <c r="AY49" s="1355"/>
      <c r="AZ49" s="1358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561"/>
      <c r="T50" s="561"/>
      <c r="U50" s="522"/>
      <c r="V50" s="522"/>
      <c r="W50" s="522"/>
      <c r="X50" s="522"/>
      <c r="Y50" s="522"/>
      <c r="Z50" s="522"/>
      <c r="AA50" s="522"/>
      <c r="AB50" s="522"/>
      <c r="AC50" s="562"/>
      <c r="AD50" s="562"/>
      <c r="AE50" s="562"/>
      <c r="AF50" s="562"/>
      <c r="AG50" s="562"/>
      <c r="AH50" s="562"/>
      <c r="AI50" s="562"/>
      <c r="AJ50" s="562"/>
      <c r="AK50" s="521"/>
      <c r="AL50" s="521"/>
      <c r="AM50" s="521"/>
      <c r="AN50" s="521"/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</row>
    <row r="51" spans="1:60" s="11" customFormat="1" ht="15" hidden="1" customHeight="1" x14ac:dyDescent="0.25">
      <c r="A51" s="80"/>
      <c r="B51" s="1380" t="s">
        <v>205</v>
      </c>
      <c r="C51" s="1380"/>
      <c r="D51" s="1380"/>
      <c r="E51" s="1380"/>
      <c r="F51" s="1380"/>
      <c r="G51" s="1380"/>
      <c r="H51" s="1380"/>
      <c r="I51" s="1380"/>
      <c r="J51" s="1380"/>
      <c r="K51" s="1380"/>
      <c r="L51" s="1380"/>
      <c r="M51" s="1380"/>
      <c r="N51" s="1380"/>
      <c r="O51" s="1380"/>
      <c r="P51" s="1380"/>
      <c r="Q51" s="1380"/>
      <c r="R51" s="1380"/>
      <c r="S51" s="1380"/>
      <c r="T51" s="1380"/>
      <c r="U51" s="1380"/>
      <c r="V51" s="1380"/>
      <c r="W51" s="1380"/>
      <c r="X51" s="1380"/>
      <c r="Y51" s="1380"/>
      <c r="Z51" s="1380"/>
      <c r="AA51" s="1380"/>
      <c r="AB51" s="1380"/>
      <c r="AC51" s="1380"/>
      <c r="AD51" s="1380"/>
      <c r="AE51" s="1380"/>
      <c r="AF51" s="1380"/>
      <c r="AG51" s="1380"/>
      <c r="AH51" s="1380"/>
      <c r="AI51" s="1380"/>
      <c r="AJ51" s="1380"/>
      <c r="AK51" s="1380"/>
      <c r="AL51" s="1380"/>
      <c r="AM51" s="1380"/>
      <c r="AN51" s="1380"/>
      <c r="AO51" s="1380"/>
      <c r="AP51" s="1380"/>
      <c r="AQ51" s="1380"/>
      <c r="AR51" s="1380"/>
      <c r="AS51" s="1380"/>
      <c r="AT51" s="1380"/>
      <c r="AU51" s="1380"/>
      <c r="AV51" s="1380"/>
      <c r="AW51" s="1380"/>
      <c r="AX51" s="1380"/>
      <c r="AY51" s="1380"/>
      <c r="AZ51" s="1380"/>
      <c r="BA51" s="15"/>
    </row>
    <row r="52" spans="1:60" s="16" customFormat="1" ht="8.1" hidden="1" customHeight="1" x14ac:dyDescent="0.25">
      <c r="A52" s="80"/>
      <c r="B52" s="563"/>
      <c r="C52" s="239"/>
      <c r="D52" s="239"/>
      <c r="E52" s="239"/>
      <c r="F52" s="239"/>
      <c r="G52" s="239"/>
      <c r="H52" s="239"/>
      <c r="I52" s="563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3"/>
      <c r="AA52" s="563"/>
      <c r="AB52" s="564"/>
      <c r="AC52" s="564"/>
      <c r="AD52" s="564"/>
      <c r="AE52" s="564"/>
      <c r="AF52" s="564"/>
      <c r="AG52" s="564"/>
      <c r="AH52" s="564"/>
      <c r="AI52" s="230"/>
      <c r="AJ52" s="230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</row>
    <row r="53" spans="1:60" s="11" customFormat="1" ht="42" hidden="1" customHeight="1" x14ac:dyDescent="0.25">
      <c r="A53" s="79"/>
      <c r="B53" s="783" t="s">
        <v>2</v>
      </c>
      <c r="C53" s="729"/>
      <c r="D53" s="729"/>
      <c r="E53" s="729"/>
      <c r="F53" s="729"/>
      <c r="G53" s="729"/>
      <c r="H53" s="729"/>
      <c r="I53" s="729"/>
      <c r="J53" s="729"/>
      <c r="K53" s="729"/>
      <c r="L53" s="729"/>
      <c r="M53" s="729"/>
      <c r="N53" s="729"/>
      <c r="O53" s="752" t="s">
        <v>513</v>
      </c>
      <c r="P53" s="765"/>
      <c r="Q53" s="781" t="s">
        <v>948</v>
      </c>
      <c r="R53" s="782"/>
      <c r="S53" s="782"/>
      <c r="T53" s="782"/>
      <c r="U53" s="782"/>
      <c r="V53" s="782"/>
      <c r="W53" s="782"/>
      <c r="X53" s="782"/>
      <c r="Y53" s="782"/>
      <c r="Z53" s="782"/>
      <c r="AA53" s="782"/>
      <c r="AB53" s="783"/>
      <c r="AC53" s="781" t="s">
        <v>951</v>
      </c>
      <c r="AD53" s="782"/>
      <c r="AE53" s="782"/>
      <c r="AF53" s="782"/>
      <c r="AG53" s="782"/>
      <c r="AH53" s="782"/>
      <c r="AI53" s="782"/>
      <c r="AJ53" s="782"/>
      <c r="AK53" s="782"/>
      <c r="AL53" s="782"/>
      <c r="AM53" s="782"/>
      <c r="AN53" s="783"/>
      <c r="AO53" s="781" t="s">
        <v>950</v>
      </c>
      <c r="AP53" s="782"/>
      <c r="AQ53" s="782"/>
      <c r="AR53" s="782"/>
      <c r="AS53" s="782"/>
      <c r="AT53" s="782"/>
      <c r="AU53" s="782"/>
      <c r="AV53" s="782"/>
      <c r="AW53" s="782"/>
      <c r="AX53" s="782"/>
      <c r="AY53" s="782"/>
      <c r="AZ53" s="782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783"/>
      <c r="C54" s="729"/>
      <c r="D54" s="729"/>
      <c r="E54" s="729"/>
      <c r="F54" s="729"/>
      <c r="G54" s="729"/>
      <c r="H54" s="729"/>
      <c r="I54" s="729"/>
      <c r="J54" s="729"/>
      <c r="K54" s="729"/>
      <c r="L54" s="729"/>
      <c r="M54" s="729"/>
      <c r="N54" s="729"/>
      <c r="O54" s="766"/>
      <c r="P54" s="767"/>
      <c r="Q54" s="781" t="s">
        <v>227</v>
      </c>
      <c r="R54" s="782"/>
      <c r="S54" s="782"/>
      <c r="T54" s="783"/>
      <c r="U54" s="781" t="s">
        <v>226</v>
      </c>
      <c r="V54" s="782"/>
      <c r="W54" s="782"/>
      <c r="X54" s="783"/>
      <c r="Y54" s="781" t="s">
        <v>218</v>
      </c>
      <c r="Z54" s="782"/>
      <c r="AA54" s="782"/>
      <c r="AB54" s="783"/>
      <c r="AC54" s="781" t="s">
        <v>227</v>
      </c>
      <c r="AD54" s="782"/>
      <c r="AE54" s="782"/>
      <c r="AF54" s="783"/>
      <c r="AG54" s="781" t="s">
        <v>226</v>
      </c>
      <c r="AH54" s="782"/>
      <c r="AI54" s="782"/>
      <c r="AJ54" s="783"/>
      <c r="AK54" s="781" t="s">
        <v>218</v>
      </c>
      <c r="AL54" s="782"/>
      <c r="AM54" s="782"/>
      <c r="AN54" s="783"/>
      <c r="AO54" s="781" t="s">
        <v>227</v>
      </c>
      <c r="AP54" s="782"/>
      <c r="AQ54" s="782"/>
      <c r="AR54" s="783"/>
      <c r="AS54" s="781" t="s">
        <v>226</v>
      </c>
      <c r="AT54" s="782"/>
      <c r="AU54" s="782"/>
      <c r="AV54" s="783"/>
      <c r="AW54" s="781" t="s">
        <v>218</v>
      </c>
      <c r="AX54" s="782"/>
      <c r="AY54" s="782"/>
      <c r="AZ54" s="782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778">
        <v>1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663">
        <v>2</v>
      </c>
      <c r="P55" s="1664"/>
      <c r="Q55" s="779">
        <v>3</v>
      </c>
      <c r="R55" s="752"/>
      <c r="S55" s="752"/>
      <c r="T55" s="765"/>
      <c r="U55" s="779">
        <v>4</v>
      </c>
      <c r="V55" s="752"/>
      <c r="W55" s="752"/>
      <c r="X55" s="765"/>
      <c r="Y55" s="779">
        <v>5</v>
      </c>
      <c r="Z55" s="752"/>
      <c r="AA55" s="752"/>
      <c r="AB55" s="765"/>
      <c r="AC55" s="779">
        <v>6</v>
      </c>
      <c r="AD55" s="752"/>
      <c r="AE55" s="752"/>
      <c r="AF55" s="765"/>
      <c r="AG55" s="779">
        <v>7</v>
      </c>
      <c r="AH55" s="752"/>
      <c r="AI55" s="752"/>
      <c r="AJ55" s="765"/>
      <c r="AK55" s="779">
        <v>8</v>
      </c>
      <c r="AL55" s="752"/>
      <c r="AM55" s="752"/>
      <c r="AN55" s="765"/>
      <c r="AO55" s="779">
        <v>9</v>
      </c>
      <c r="AP55" s="752"/>
      <c r="AQ55" s="752"/>
      <c r="AR55" s="765"/>
      <c r="AS55" s="779">
        <v>10</v>
      </c>
      <c r="AT55" s="752"/>
      <c r="AU55" s="752"/>
      <c r="AV55" s="765"/>
      <c r="AW55" s="779">
        <v>11</v>
      </c>
      <c r="AX55" s="752"/>
      <c r="AY55" s="752"/>
      <c r="AZ55" s="752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43" t="s">
        <v>394</v>
      </c>
      <c r="C56" s="1343"/>
      <c r="D56" s="1343"/>
      <c r="E56" s="1343"/>
      <c r="F56" s="1343"/>
      <c r="G56" s="1343"/>
      <c r="H56" s="1343"/>
      <c r="I56" s="1343"/>
      <c r="J56" s="1343"/>
      <c r="K56" s="1343"/>
      <c r="L56" s="1343"/>
      <c r="M56" s="1343"/>
      <c r="N56" s="1344"/>
      <c r="O56" s="1431" t="s">
        <v>119</v>
      </c>
      <c r="P56" s="1432"/>
      <c r="Q56" s="1336" t="s">
        <v>24</v>
      </c>
      <c r="R56" s="1337"/>
      <c r="S56" s="1337"/>
      <c r="T56" s="1350"/>
      <c r="U56" s="1336" t="s">
        <v>24</v>
      </c>
      <c r="V56" s="1337"/>
      <c r="W56" s="1337"/>
      <c r="X56" s="1350"/>
      <c r="Y56" s="1336"/>
      <c r="Z56" s="1337"/>
      <c r="AA56" s="1337"/>
      <c r="AB56" s="1350"/>
      <c r="AC56" s="1336" t="s">
        <v>24</v>
      </c>
      <c r="AD56" s="1337"/>
      <c r="AE56" s="1337"/>
      <c r="AF56" s="1350"/>
      <c r="AG56" s="1336" t="s">
        <v>24</v>
      </c>
      <c r="AH56" s="1337"/>
      <c r="AI56" s="1337"/>
      <c r="AJ56" s="1350"/>
      <c r="AK56" s="1336"/>
      <c r="AL56" s="1337"/>
      <c r="AM56" s="1337"/>
      <c r="AN56" s="1350"/>
      <c r="AO56" s="1336" t="s">
        <v>24</v>
      </c>
      <c r="AP56" s="1337"/>
      <c r="AQ56" s="1337"/>
      <c r="AR56" s="1350"/>
      <c r="AS56" s="1336" t="s">
        <v>24</v>
      </c>
      <c r="AT56" s="1337"/>
      <c r="AU56" s="1337"/>
      <c r="AV56" s="1350"/>
      <c r="AW56" s="1152"/>
      <c r="AX56" s="1153"/>
      <c r="AY56" s="1153"/>
      <c r="AZ56" s="1438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61" t="s">
        <v>953</v>
      </c>
      <c r="C57" s="1661"/>
      <c r="D57" s="1661"/>
      <c r="E57" s="1661"/>
      <c r="F57" s="1661"/>
      <c r="G57" s="1661"/>
      <c r="H57" s="1661"/>
      <c r="I57" s="1661"/>
      <c r="J57" s="1661"/>
      <c r="K57" s="1661"/>
      <c r="L57" s="1661"/>
      <c r="M57" s="1661"/>
      <c r="N57" s="1662"/>
      <c r="O57" s="1429" t="s">
        <v>160</v>
      </c>
      <c r="P57" s="1430"/>
      <c r="Q57" s="1339"/>
      <c r="R57" s="1340"/>
      <c r="S57" s="1340"/>
      <c r="T57" s="1341"/>
      <c r="U57" s="1339"/>
      <c r="V57" s="1340"/>
      <c r="W57" s="1340"/>
      <c r="X57" s="1341"/>
      <c r="Y57" s="1339"/>
      <c r="Z57" s="1340"/>
      <c r="AA57" s="1340"/>
      <c r="AB57" s="1341"/>
      <c r="AC57" s="1339"/>
      <c r="AD57" s="1340"/>
      <c r="AE57" s="1340"/>
      <c r="AF57" s="1341"/>
      <c r="AG57" s="1339"/>
      <c r="AH57" s="1340"/>
      <c r="AI57" s="1340"/>
      <c r="AJ57" s="1341"/>
      <c r="AK57" s="1339"/>
      <c r="AL57" s="1340"/>
      <c r="AM57" s="1340"/>
      <c r="AN57" s="1341"/>
      <c r="AO57" s="1339"/>
      <c r="AP57" s="1340"/>
      <c r="AQ57" s="1340"/>
      <c r="AR57" s="1341"/>
      <c r="AS57" s="1339"/>
      <c r="AT57" s="1340"/>
      <c r="AU57" s="1340"/>
      <c r="AV57" s="1341"/>
      <c r="AW57" s="781"/>
      <c r="AX57" s="782"/>
      <c r="AY57" s="782"/>
      <c r="AZ57" s="1239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61"/>
      <c r="C58" s="1661"/>
      <c r="D58" s="1661"/>
      <c r="E58" s="1661"/>
      <c r="F58" s="1661"/>
      <c r="G58" s="1661"/>
      <c r="H58" s="1661"/>
      <c r="I58" s="1661"/>
      <c r="J58" s="1661"/>
      <c r="K58" s="1661"/>
      <c r="L58" s="1661"/>
      <c r="M58" s="1661"/>
      <c r="N58" s="1662"/>
      <c r="O58" s="1442"/>
      <c r="P58" s="1443"/>
      <c r="Q58" s="1364"/>
      <c r="R58" s="1365"/>
      <c r="S58" s="1365"/>
      <c r="T58" s="1366"/>
      <c r="U58" s="1364"/>
      <c r="V58" s="1365"/>
      <c r="W58" s="1365"/>
      <c r="X58" s="1366"/>
      <c r="Y58" s="1364"/>
      <c r="Z58" s="1365"/>
      <c r="AA58" s="1365"/>
      <c r="AB58" s="1366"/>
      <c r="AC58" s="1364"/>
      <c r="AD58" s="1365"/>
      <c r="AE58" s="1365"/>
      <c r="AF58" s="1366"/>
      <c r="AG58" s="1364"/>
      <c r="AH58" s="1365"/>
      <c r="AI58" s="1365"/>
      <c r="AJ58" s="1366"/>
      <c r="AK58" s="1364"/>
      <c r="AL58" s="1365"/>
      <c r="AM58" s="1365"/>
      <c r="AN58" s="1366"/>
      <c r="AO58" s="1364"/>
      <c r="AP58" s="1365"/>
      <c r="AQ58" s="1365"/>
      <c r="AR58" s="1366"/>
      <c r="AS58" s="1364"/>
      <c r="AT58" s="1365"/>
      <c r="AU58" s="1365"/>
      <c r="AV58" s="1366"/>
      <c r="AW58" s="1354"/>
      <c r="AX58" s="1355"/>
      <c r="AY58" s="1355"/>
      <c r="AZ58" s="1358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3"/>
      <c r="AN59" s="523"/>
      <c r="AO59" s="523"/>
      <c r="AP59" s="523"/>
      <c r="AQ59" s="523"/>
      <c r="AR59" s="523"/>
      <c r="AS59" s="523"/>
      <c r="AT59" s="523"/>
      <c r="AU59" s="523"/>
      <c r="AV59" s="523"/>
      <c r="AW59" s="523"/>
      <c r="AX59" s="523"/>
      <c r="AY59" s="523"/>
      <c r="AZ59" s="523"/>
    </row>
    <row r="60" spans="1:60" s="11" customFormat="1" ht="15" hidden="1" customHeight="1" x14ac:dyDescent="0.25">
      <c r="A60" s="80"/>
      <c r="B60" s="1380" t="s">
        <v>286</v>
      </c>
      <c r="C60" s="1380"/>
      <c r="D60" s="1380"/>
      <c r="E60" s="1380"/>
      <c r="F60" s="1380"/>
      <c r="G60" s="1380"/>
      <c r="H60" s="1380"/>
      <c r="I60" s="1380"/>
      <c r="J60" s="1380"/>
      <c r="K60" s="1380"/>
      <c r="L60" s="1380"/>
      <c r="M60" s="1380"/>
      <c r="N60" s="1380"/>
      <c r="O60" s="1380"/>
      <c r="P60" s="1380"/>
      <c r="Q60" s="1380"/>
      <c r="R60" s="1380"/>
      <c r="S60" s="1380"/>
      <c r="T60" s="1380"/>
      <c r="U60" s="1380"/>
      <c r="V60" s="1380"/>
      <c r="W60" s="1380"/>
      <c r="X60" s="1380"/>
      <c r="Y60" s="1380"/>
      <c r="Z60" s="1380"/>
      <c r="AA60" s="1380"/>
      <c r="AB60" s="1380"/>
      <c r="AC60" s="1380"/>
      <c r="AD60" s="1380"/>
      <c r="AE60" s="1380"/>
      <c r="AF60" s="1380"/>
      <c r="AG60" s="1380"/>
      <c r="AH60" s="1380"/>
      <c r="AI60" s="1380"/>
      <c r="AJ60" s="1380"/>
      <c r="AK60" s="1380"/>
      <c r="AL60" s="1380"/>
      <c r="AM60" s="1380"/>
      <c r="AN60" s="1380"/>
      <c r="AO60" s="1380"/>
      <c r="AP60" s="1380"/>
      <c r="AQ60" s="1380"/>
      <c r="AR60" s="1380"/>
      <c r="AS60" s="1380"/>
      <c r="AT60" s="1380"/>
      <c r="AU60" s="1380"/>
      <c r="AV60" s="1380"/>
      <c r="AW60" s="1380"/>
      <c r="AX60" s="1380"/>
      <c r="AY60" s="1380"/>
      <c r="AZ60" s="1380"/>
      <c r="BA60" s="15"/>
    </row>
    <row r="61" spans="1:60" s="16" customFormat="1" ht="8.1" hidden="1" customHeight="1" x14ac:dyDescent="0.25">
      <c r="A61" s="80"/>
      <c r="B61" s="563"/>
      <c r="C61" s="239"/>
      <c r="D61" s="239"/>
      <c r="E61" s="239"/>
      <c r="F61" s="239"/>
      <c r="G61" s="239"/>
      <c r="H61" s="239"/>
      <c r="I61" s="563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3"/>
      <c r="AA61" s="563"/>
      <c r="AB61" s="564"/>
      <c r="AC61" s="564"/>
      <c r="AD61" s="564"/>
      <c r="AE61" s="564"/>
      <c r="AF61" s="564"/>
      <c r="AG61" s="564"/>
      <c r="AH61" s="564"/>
      <c r="AI61" s="230"/>
      <c r="AJ61" s="230"/>
      <c r="AK61" s="564"/>
      <c r="AL61" s="564"/>
      <c r="AM61" s="564"/>
      <c r="AN61" s="564"/>
      <c r="AO61" s="564"/>
      <c r="AP61" s="564"/>
      <c r="AQ61" s="564"/>
      <c r="AR61" s="564"/>
      <c r="AS61" s="564"/>
      <c r="AT61" s="564"/>
      <c r="AU61" s="564"/>
      <c r="AV61" s="564"/>
      <c r="AW61" s="564"/>
      <c r="AX61" s="564"/>
      <c r="AY61" s="564"/>
      <c r="AZ61" s="564"/>
    </row>
    <row r="62" spans="1:60" s="11" customFormat="1" ht="43.5" hidden="1" customHeight="1" x14ac:dyDescent="0.25">
      <c r="A62" s="79"/>
      <c r="B62" s="783" t="s">
        <v>2</v>
      </c>
      <c r="C62" s="729"/>
      <c r="D62" s="729"/>
      <c r="E62" s="729"/>
      <c r="F62" s="729"/>
      <c r="G62" s="729"/>
      <c r="H62" s="729"/>
      <c r="I62" s="729"/>
      <c r="J62" s="729"/>
      <c r="K62" s="729"/>
      <c r="L62" s="729"/>
      <c r="M62" s="729"/>
      <c r="N62" s="729"/>
      <c r="O62" s="752" t="s">
        <v>513</v>
      </c>
      <c r="P62" s="765"/>
      <c r="Q62" s="781" t="s">
        <v>34</v>
      </c>
      <c r="R62" s="782"/>
      <c r="S62" s="782"/>
      <c r="T62" s="782"/>
      <c r="U62" s="782"/>
      <c r="V62" s="782"/>
      <c r="W62" s="782"/>
      <c r="X62" s="782"/>
      <c r="Y62" s="782"/>
      <c r="Z62" s="782"/>
      <c r="AA62" s="782"/>
      <c r="AB62" s="783"/>
      <c r="AC62" s="781" t="s">
        <v>65</v>
      </c>
      <c r="AD62" s="782"/>
      <c r="AE62" s="782"/>
      <c r="AF62" s="782"/>
      <c r="AG62" s="782"/>
      <c r="AH62" s="782"/>
      <c r="AI62" s="782"/>
      <c r="AJ62" s="782"/>
      <c r="AK62" s="782"/>
      <c r="AL62" s="782"/>
      <c r="AM62" s="782"/>
      <c r="AN62" s="783"/>
      <c r="AO62" s="781" t="s">
        <v>66</v>
      </c>
      <c r="AP62" s="782"/>
      <c r="AQ62" s="782"/>
      <c r="AR62" s="782"/>
      <c r="AS62" s="782"/>
      <c r="AT62" s="782"/>
      <c r="AU62" s="782"/>
      <c r="AV62" s="782"/>
      <c r="AW62" s="782"/>
      <c r="AX62" s="782"/>
      <c r="AY62" s="782"/>
      <c r="AZ62" s="782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783"/>
      <c r="C63" s="729"/>
      <c r="D63" s="729"/>
      <c r="E63" s="729"/>
      <c r="F63" s="729"/>
      <c r="G63" s="729"/>
      <c r="H63" s="729"/>
      <c r="I63" s="729"/>
      <c r="J63" s="729"/>
      <c r="K63" s="729"/>
      <c r="L63" s="729"/>
      <c r="M63" s="729"/>
      <c r="N63" s="729"/>
      <c r="O63" s="766"/>
      <c r="P63" s="767"/>
      <c r="Q63" s="781" t="s">
        <v>227</v>
      </c>
      <c r="R63" s="782"/>
      <c r="S63" s="782"/>
      <c r="T63" s="783"/>
      <c r="U63" s="781" t="s">
        <v>226</v>
      </c>
      <c r="V63" s="782"/>
      <c r="W63" s="782"/>
      <c r="X63" s="783"/>
      <c r="Y63" s="781" t="s">
        <v>218</v>
      </c>
      <c r="Z63" s="782"/>
      <c r="AA63" s="782"/>
      <c r="AB63" s="783"/>
      <c r="AC63" s="781" t="s">
        <v>227</v>
      </c>
      <c r="AD63" s="782"/>
      <c r="AE63" s="782"/>
      <c r="AF63" s="783"/>
      <c r="AG63" s="781" t="s">
        <v>226</v>
      </c>
      <c r="AH63" s="782"/>
      <c r="AI63" s="782"/>
      <c r="AJ63" s="783"/>
      <c r="AK63" s="781" t="s">
        <v>218</v>
      </c>
      <c r="AL63" s="782"/>
      <c r="AM63" s="782"/>
      <c r="AN63" s="783"/>
      <c r="AO63" s="781" t="s">
        <v>227</v>
      </c>
      <c r="AP63" s="782"/>
      <c r="AQ63" s="782"/>
      <c r="AR63" s="783"/>
      <c r="AS63" s="781" t="s">
        <v>226</v>
      </c>
      <c r="AT63" s="782"/>
      <c r="AU63" s="782"/>
      <c r="AV63" s="783"/>
      <c r="AW63" s="781" t="s">
        <v>218</v>
      </c>
      <c r="AX63" s="782"/>
      <c r="AY63" s="782"/>
      <c r="AZ63" s="782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778">
        <v>1</v>
      </c>
      <c r="C64" s="1379"/>
      <c r="D64" s="1379"/>
      <c r="E64" s="1379"/>
      <c r="F64" s="1379"/>
      <c r="G64" s="1379"/>
      <c r="H64" s="1379"/>
      <c r="I64" s="1379"/>
      <c r="J64" s="1379"/>
      <c r="K64" s="1379"/>
      <c r="L64" s="1379"/>
      <c r="M64" s="1379"/>
      <c r="N64" s="1379"/>
      <c r="O64" s="1663">
        <v>2</v>
      </c>
      <c r="P64" s="1664"/>
      <c r="Q64" s="779">
        <v>3</v>
      </c>
      <c r="R64" s="752"/>
      <c r="S64" s="752"/>
      <c r="T64" s="765"/>
      <c r="U64" s="779">
        <v>4</v>
      </c>
      <c r="V64" s="752"/>
      <c r="W64" s="752"/>
      <c r="X64" s="765"/>
      <c r="Y64" s="779">
        <v>5</v>
      </c>
      <c r="Z64" s="752"/>
      <c r="AA64" s="752"/>
      <c r="AB64" s="765"/>
      <c r="AC64" s="779">
        <v>6</v>
      </c>
      <c r="AD64" s="752"/>
      <c r="AE64" s="752"/>
      <c r="AF64" s="765"/>
      <c r="AG64" s="779">
        <v>7</v>
      </c>
      <c r="AH64" s="752"/>
      <c r="AI64" s="752"/>
      <c r="AJ64" s="765"/>
      <c r="AK64" s="779">
        <v>8</v>
      </c>
      <c r="AL64" s="752"/>
      <c r="AM64" s="752"/>
      <c r="AN64" s="765"/>
      <c r="AO64" s="779">
        <v>9</v>
      </c>
      <c r="AP64" s="752"/>
      <c r="AQ64" s="752"/>
      <c r="AR64" s="765"/>
      <c r="AS64" s="779">
        <v>10</v>
      </c>
      <c r="AT64" s="752"/>
      <c r="AU64" s="752"/>
      <c r="AV64" s="765"/>
      <c r="AW64" s="779">
        <v>11</v>
      </c>
      <c r="AX64" s="752"/>
      <c r="AY64" s="752"/>
      <c r="AZ64" s="752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43" t="s">
        <v>251</v>
      </c>
      <c r="C65" s="1343"/>
      <c r="D65" s="1343"/>
      <c r="E65" s="1343"/>
      <c r="F65" s="1343"/>
      <c r="G65" s="1343"/>
      <c r="H65" s="1343"/>
      <c r="I65" s="1343"/>
      <c r="J65" s="1343"/>
      <c r="K65" s="1343"/>
      <c r="L65" s="1343"/>
      <c r="M65" s="1343"/>
      <c r="N65" s="1344"/>
      <c r="O65" s="1431" t="s">
        <v>119</v>
      </c>
      <c r="P65" s="1432"/>
      <c r="Q65" s="1336" t="s">
        <v>24</v>
      </c>
      <c r="R65" s="1337"/>
      <c r="S65" s="1337"/>
      <c r="T65" s="1350"/>
      <c r="U65" s="1336" t="s">
        <v>24</v>
      </c>
      <c r="V65" s="1337"/>
      <c r="W65" s="1337"/>
      <c r="X65" s="1350"/>
      <c r="Y65" s="1336"/>
      <c r="Z65" s="1337"/>
      <c r="AA65" s="1337"/>
      <c r="AB65" s="1350"/>
      <c r="AC65" s="1336" t="s">
        <v>24</v>
      </c>
      <c r="AD65" s="1337"/>
      <c r="AE65" s="1337"/>
      <c r="AF65" s="1350"/>
      <c r="AG65" s="1336" t="s">
        <v>24</v>
      </c>
      <c r="AH65" s="1337"/>
      <c r="AI65" s="1337"/>
      <c r="AJ65" s="1350"/>
      <c r="AK65" s="1336"/>
      <c r="AL65" s="1337"/>
      <c r="AM65" s="1337"/>
      <c r="AN65" s="1350"/>
      <c r="AO65" s="1336" t="s">
        <v>24</v>
      </c>
      <c r="AP65" s="1337"/>
      <c r="AQ65" s="1337"/>
      <c r="AR65" s="1350"/>
      <c r="AS65" s="1336" t="s">
        <v>24</v>
      </c>
      <c r="AT65" s="1337"/>
      <c r="AU65" s="1337"/>
      <c r="AV65" s="1350"/>
      <c r="AW65" s="1152"/>
      <c r="AX65" s="1153"/>
      <c r="AY65" s="1153"/>
      <c r="AZ65" s="1438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61" t="s">
        <v>5</v>
      </c>
      <c r="C66" s="1661"/>
      <c r="D66" s="1661"/>
      <c r="E66" s="1661"/>
      <c r="F66" s="1661"/>
      <c r="G66" s="1661"/>
      <c r="H66" s="1661"/>
      <c r="I66" s="1661"/>
      <c r="J66" s="1661"/>
      <c r="K66" s="1661"/>
      <c r="L66" s="1661"/>
      <c r="M66" s="1661"/>
      <c r="N66" s="1662"/>
      <c r="O66" s="1429" t="s">
        <v>160</v>
      </c>
      <c r="P66" s="1430"/>
      <c r="Q66" s="1339"/>
      <c r="R66" s="1340"/>
      <c r="S66" s="1340"/>
      <c r="T66" s="1341"/>
      <c r="U66" s="1339"/>
      <c r="V66" s="1340"/>
      <c r="W66" s="1340"/>
      <c r="X66" s="1341"/>
      <c r="Y66" s="1339"/>
      <c r="Z66" s="1340"/>
      <c r="AA66" s="1340"/>
      <c r="AB66" s="1341"/>
      <c r="AC66" s="1339"/>
      <c r="AD66" s="1340"/>
      <c r="AE66" s="1340"/>
      <c r="AF66" s="1341"/>
      <c r="AG66" s="1339"/>
      <c r="AH66" s="1340"/>
      <c r="AI66" s="1340"/>
      <c r="AJ66" s="1341"/>
      <c r="AK66" s="1339"/>
      <c r="AL66" s="1340"/>
      <c r="AM66" s="1340"/>
      <c r="AN66" s="1341"/>
      <c r="AO66" s="1339"/>
      <c r="AP66" s="1340"/>
      <c r="AQ66" s="1340"/>
      <c r="AR66" s="1341"/>
      <c r="AS66" s="1339"/>
      <c r="AT66" s="1340"/>
      <c r="AU66" s="1340"/>
      <c r="AV66" s="1341"/>
      <c r="AW66" s="781"/>
      <c r="AX66" s="782"/>
      <c r="AY66" s="782"/>
      <c r="AZ66" s="1239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61"/>
      <c r="C67" s="1661"/>
      <c r="D67" s="1661"/>
      <c r="E67" s="1661"/>
      <c r="F67" s="1661"/>
      <c r="G67" s="1661"/>
      <c r="H67" s="1661"/>
      <c r="I67" s="1661"/>
      <c r="J67" s="1661"/>
      <c r="K67" s="1661"/>
      <c r="L67" s="1661"/>
      <c r="M67" s="1661"/>
      <c r="N67" s="1662"/>
      <c r="O67" s="1442"/>
      <c r="P67" s="1443"/>
      <c r="Q67" s="1364"/>
      <c r="R67" s="1365"/>
      <c r="S67" s="1365"/>
      <c r="T67" s="1366"/>
      <c r="U67" s="1364"/>
      <c r="V67" s="1365"/>
      <c r="W67" s="1365"/>
      <c r="X67" s="1366"/>
      <c r="Y67" s="1364"/>
      <c r="Z67" s="1365"/>
      <c r="AA67" s="1365"/>
      <c r="AB67" s="1366"/>
      <c r="AC67" s="1364"/>
      <c r="AD67" s="1365"/>
      <c r="AE67" s="1365"/>
      <c r="AF67" s="1366"/>
      <c r="AG67" s="1364"/>
      <c r="AH67" s="1365"/>
      <c r="AI67" s="1365"/>
      <c r="AJ67" s="1366"/>
      <c r="AK67" s="1364"/>
      <c r="AL67" s="1365"/>
      <c r="AM67" s="1365"/>
      <c r="AN67" s="1366"/>
      <c r="AO67" s="1364"/>
      <c r="AP67" s="1365"/>
      <c r="AQ67" s="1365"/>
      <c r="AR67" s="1366"/>
      <c r="AS67" s="1364"/>
      <c r="AT67" s="1365"/>
      <c r="AU67" s="1365"/>
      <c r="AV67" s="1366"/>
      <c r="AW67" s="1354"/>
      <c r="AX67" s="1355"/>
      <c r="AY67" s="1355"/>
      <c r="AZ67" s="1358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523"/>
      <c r="AR68" s="523"/>
      <c r="AS68" s="523"/>
      <c r="AT68" s="523"/>
      <c r="AU68" s="523"/>
      <c r="AV68" s="523"/>
      <c r="AW68" s="523"/>
      <c r="AX68" s="523"/>
      <c r="AY68" s="523"/>
      <c r="AZ68" s="523"/>
    </row>
    <row r="69" spans="1:60" s="9" customFormat="1" ht="18" hidden="1" customHeight="1" x14ac:dyDescent="0.25">
      <c r="A69" s="76"/>
      <c r="B69" s="1671" t="s">
        <v>288</v>
      </c>
      <c r="C69" s="1671"/>
      <c r="D69" s="1671"/>
      <c r="E69" s="1671"/>
      <c r="F69" s="1671"/>
      <c r="G69" s="1671"/>
      <c r="H69" s="1671"/>
      <c r="I69" s="1671"/>
      <c r="J69" s="1671"/>
      <c r="K69" s="1671"/>
      <c r="L69" s="1671"/>
      <c r="M69" s="1671"/>
      <c r="N69" s="1671"/>
      <c r="O69" s="1671"/>
      <c r="P69" s="1671"/>
      <c r="Q69" s="1671"/>
      <c r="R69" s="1671"/>
      <c r="S69" s="1671"/>
      <c r="T69" s="1671"/>
      <c r="U69" s="1671"/>
      <c r="V69" s="1671"/>
      <c r="W69" s="1671"/>
      <c r="X69" s="1671"/>
      <c r="Y69" s="1671"/>
      <c r="Z69" s="1671"/>
      <c r="AA69" s="1671"/>
      <c r="AB69" s="1671"/>
      <c r="AC69" s="1671"/>
      <c r="AD69" s="1671"/>
      <c r="AE69" s="1671"/>
      <c r="AF69" s="1671"/>
      <c r="AG69" s="1671"/>
      <c r="AH69" s="1671"/>
      <c r="AI69" s="1671"/>
      <c r="AJ69" s="1671"/>
      <c r="AK69" s="1671"/>
      <c r="AL69" s="1671"/>
      <c r="AM69" s="1671"/>
      <c r="AN69" s="1671"/>
      <c r="AO69" s="1671"/>
      <c r="AP69" s="1671"/>
      <c r="AQ69" s="1671"/>
      <c r="AR69" s="1671"/>
      <c r="AS69" s="1671"/>
      <c r="AT69" s="1671"/>
      <c r="AU69" s="1671"/>
      <c r="AV69" s="1671"/>
      <c r="AW69" s="1671"/>
      <c r="AX69" s="1671"/>
      <c r="AY69" s="1671"/>
      <c r="AZ69" s="1671"/>
    </row>
    <row r="70" spans="1:60" s="12" customFormat="1" ht="8.1" hidden="1" customHeight="1" x14ac:dyDescent="0.25">
      <c r="A70" s="79"/>
      <c r="B70" s="565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5"/>
      <c r="AF70" s="565"/>
      <c r="AG70" s="565"/>
      <c r="AH70" s="565"/>
      <c r="AI70" s="565"/>
      <c r="AJ70" s="565"/>
      <c r="AK70" s="565"/>
      <c r="AL70" s="565"/>
      <c r="AM70" s="565"/>
      <c r="AN70" s="565"/>
      <c r="AO70" s="565"/>
      <c r="AP70" s="565"/>
      <c r="AQ70" s="565"/>
      <c r="AR70" s="565"/>
      <c r="AS70" s="565"/>
      <c r="AT70" s="565"/>
      <c r="AU70" s="565"/>
      <c r="AV70" s="565"/>
      <c r="AW70" s="565"/>
      <c r="AX70" s="565"/>
      <c r="AY70" s="565"/>
      <c r="AZ70" s="565"/>
    </row>
    <row r="71" spans="1:60" s="11" customFormat="1" ht="29.25" hidden="1" customHeight="1" x14ac:dyDescent="0.25">
      <c r="A71" s="79"/>
      <c r="B71" s="1667" t="s">
        <v>2</v>
      </c>
      <c r="C71" s="1668"/>
      <c r="D71" s="1668"/>
      <c r="E71" s="1668"/>
      <c r="F71" s="1668"/>
      <c r="G71" s="1668"/>
      <c r="H71" s="1668"/>
      <c r="I71" s="1668"/>
      <c r="J71" s="1668"/>
      <c r="K71" s="1668"/>
      <c r="L71" s="1668"/>
      <c r="M71" s="1668"/>
      <c r="N71" s="1668"/>
      <c r="O71" s="752" t="s">
        <v>513</v>
      </c>
      <c r="P71" s="765"/>
      <c r="Q71" s="1669" t="s">
        <v>34</v>
      </c>
      <c r="R71" s="1670"/>
      <c r="S71" s="1670"/>
      <c r="T71" s="1670"/>
      <c r="U71" s="1670"/>
      <c r="V71" s="1670"/>
      <c r="W71" s="1670"/>
      <c r="X71" s="1670"/>
      <c r="Y71" s="1670"/>
      <c r="Z71" s="1670"/>
      <c r="AA71" s="1670"/>
      <c r="AB71" s="1667"/>
      <c r="AC71" s="1669" t="s">
        <v>65</v>
      </c>
      <c r="AD71" s="1670"/>
      <c r="AE71" s="1670"/>
      <c r="AF71" s="1670"/>
      <c r="AG71" s="1670"/>
      <c r="AH71" s="1670"/>
      <c r="AI71" s="1670"/>
      <c r="AJ71" s="1670"/>
      <c r="AK71" s="1670"/>
      <c r="AL71" s="1670"/>
      <c r="AM71" s="1670"/>
      <c r="AN71" s="1667"/>
      <c r="AO71" s="1669" t="s">
        <v>66</v>
      </c>
      <c r="AP71" s="1670"/>
      <c r="AQ71" s="1670"/>
      <c r="AR71" s="1670"/>
      <c r="AS71" s="1670"/>
      <c r="AT71" s="1670"/>
      <c r="AU71" s="1670"/>
      <c r="AV71" s="1670"/>
      <c r="AW71" s="1670"/>
      <c r="AX71" s="1670"/>
      <c r="AY71" s="1670"/>
      <c r="AZ71" s="1670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67"/>
      <c r="C72" s="1668"/>
      <c r="D72" s="1668"/>
      <c r="E72" s="1668"/>
      <c r="F72" s="1668"/>
      <c r="G72" s="1668"/>
      <c r="H72" s="1668"/>
      <c r="I72" s="1668"/>
      <c r="J72" s="1668"/>
      <c r="K72" s="1668"/>
      <c r="L72" s="1668"/>
      <c r="M72" s="1668"/>
      <c r="N72" s="1668"/>
      <c r="O72" s="766"/>
      <c r="P72" s="767"/>
      <c r="Q72" s="1669" t="s">
        <v>227</v>
      </c>
      <c r="R72" s="1670"/>
      <c r="S72" s="1670"/>
      <c r="T72" s="1667"/>
      <c r="U72" s="1669" t="s">
        <v>226</v>
      </c>
      <c r="V72" s="1670"/>
      <c r="W72" s="1670"/>
      <c r="X72" s="1667"/>
      <c r="Y72" s="1669" t="s">
        <v>218</v>
      </c>
      <c r="Z72" s="1670"/>
      <c r="AA72" s="1670"/>
      <c r="AB72" s="1667"/>
      <c r="AC72" s="1669" t="s">
        <v>227</v>
      </c>
      <c r="AD72" s="1670"/>
      <c r="AE72" s="1670"/>
      <c r="AF72" s="1667"/>
      <c r="AG72" s="1669" t="s">
        <v>226</v>
      </c>
      <c r="AH72" s="1670"/>
      <c r="AI72" s="1670"/>
      <c r="AJ72" s="1667"/>
      <c r="AK72" s="1669" t="s">
        <v>218</v>
      </c>
      <c r="AL72" s="1670"/>
      <c r="AM72" s="1670"/>
      <c r="AN72" s="1667"/>
      <c r="AO72" s="1669" t="s">
        <v>227</v>
      </c>
      <c r="AP72" s="1670"/>
      <c r="AQ72" s="1670"/>
      <c r="AR72" s="1667"/>
      <c r="AS72" s="1669" t="s">
        <v>226</v>
      </c>
      <c r="AT72" s="1670"/>
      <c r="AU72" s="1670"/>
      <c r="AV72" s="1667"/>
      <c r="AW72" s="1669" t="s">
        <v>218</v>
      </c>
      <c r="AX72" s="1670"/>
      <c r="AY72" s="1670"/>
      <c r="AZ72" s="1670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83">
        <v>1</v>
      </c>
      <c r="C73" s="1684"/>
      <c r="D73" s="1684"/>
      <c r="E73" s="1684"/>
      <c r="F73" s="1684"/>
      <c r="G73" s="1684"/>
      <c r="H73" s="1684"/>
      <c r="I73" s="1684"/>
      <c r="J73" s="1684"/>
      <c r="K73" s="1684"/>
      <c r="L73" s="1684"/>
      <c r="M73" s="1684"/>
      <c r="N73" s="1684"/>
      <c r="O73" s="1685">
        <v>2</v>
      </c>
      <c r="P73" s="1686"/>
      <c r="Q73" s="1672">
        <v>3</v>
      </c>
      <c r="R73" s="1673"/>
      <c r="S73" s="1673"/>
      <c r="T73" s="1674"/>
      <c r="U73" s="1672">
        <v>4</v>
      </c>
      <c r="V73" s="1673"/>
      <c r="W73" s="1673"/>
      <c r="X73" s="1674"/>
      <c r="Y73" s="1672">
        <v>5</v>
      </c>
      <c r="Z73" s="1673"/>
      <c r="AA73" s="1673"/>
      <c r="AB73" s="1674"/>
      <c r="AC73" s="1672">
        <v>6</v>
      </c>
      <c r="AD73" s="1673"/>
      <c r="AE73" s="1673"/>
      <c r="AF73" s="1674"/>
      <c r="AG73" s="1672">
        <v>7</v>
      </c>
      <c r="AH73" s="1673"/>
      <c r="AI73" s="1673"/>
      <c r="AJ73" s="1674"/>
      <c r="AK73" s="1672">
        <v>8</v>
      </c>
      <c r="AL73" s="1673"/>
      <c r="AM73" s="1673"/>
      <c r="AN73" s="1674"/>
      <c r="AO73" s="1672">
        <v>9</v>
      </c>
      <c r="AP73" s="1673"/>
      <c r="AQ73" s="1673"/>
      <c r="AR73" s="1674"/>
      <c r="AS73" s="1672">
        <v>10</v>
      </c>
      <c r="AT73" s="1673"/>
      <c r="AU73" s="1673"/>
      <c r="AV73" s="1674"/>
      <c r="AW73" s="1672">
        <v>11</v>
      </c>
      <c r="AX73" s="1673"/>
      <c r="AY73" s="1673"/>
      <c r="AZ73" s="1673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60" t="s">
        <v>252</v>
      </c>
      <c r="C74" s="1360"/>
      <c r="D74" s="1360"/>
      <c r="E74" s="1360"/>
      <c r="F74" s="1360"/>
      <c r="G74" s="1360"/>
      <c r="H74" s="1360"/>
      <c r="I74" s="1360"/>
      <c r="J74" s="1360"/>
      <c r="K74" s="1360"/>
      <c r="L74" s="1360"/>
      <c r="M74" s="1360"/>
      <c r="N74" s="1361"/>
      <c r="O74" s="1675" t="s">
        <v>119</v>
      </c>
      <c r="P74" s="1676"/>
      <c r="Q74" s="1677" t="s">
        <v>24</v>
      </c>
      <c r="R74" s="1678"/>
      <c r="S74" s="1678"/>
      <c r="T74" s="1679"/>
      <c r="U74" s="1677" t="s">
        <v>24</v>
      </c>
      <c r="V74" s="1678"/>
      <c r="W74" s="1678"/>
      <c r="X74" s="1679"/>
      <c r="Y74" s="1677"/>
      <c r="Z74" s="1678"/>
      <c r="AA74" s="1678"/>
      <c r="AB74" s="1679"/>
      <c r="AC74" s="1677" t="s">
        <v>24</v>
      </c>
      <c r="AD74" s="1678"/>
      <c r="AE74" s="1678"/>
      <c r="AF74" s="1679"/>
      <c r="AG74" s="1677" t="s">
        <v>24</v>
      </c>
      <c r="AH74" s="1678"/>
      <c r="AI74" s="1678"/>
      <c r="AJ74" s="1679"/>
      <c r="AK74" s="1677"/>
      <c r="AL74" s="1678"/>
      <c r="AM74" s="1678"/>
      <c r="AN74" s="1679"/>
      <c r="AO74" s="1677" t="s">
        <v>24</v>
      </c>
      <c r="AP74" s="1678"/>
      <c r="AQ74" s="1678"/>
      <c r="AR74" s="1679"/>
      <c r="AS74" s="1677" t="s">
        <v>24</v>
      </c>
      <c r="AT74" s="1678"/>
      <c r="AU74" s="1678"/>
      <c r="AV74" s="1679"/>
      <c r="AW74" s="1680"/>
      <c r="AX74" s="1681"/>
      <c r="AY74" s="1681"/>
      <c r="AZ74" s="1682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91" t="s">
        <v>5</v>
      </c>
      <c r="C75" s="1691"/>
      <c r="D75" s="1691"/>
      <c r="E75" s="1691"/>
      <c r="F75" s="1691"/>
      <c r="G75" s="1691"/>
      <c r="H75" s="1691"/>
      <c r="I75" s="1691"/>
      <c r="J75" s="1691"/>
      <c r="K75" s="1691"/>
      <c r="L75" s="1691"/>
      <c r="M75" s="1691"/>
      <c r="N75" s="1692"/>
      <c r="O75" s="1693" t="s">
        <v>160</v>
      </c>
      <c r="P75" s="1694"/>
      <c r="Q75" s="1687"/>
      <c r="R75" s="1688"/>
      <c r="S75" s="1688"/>
      <c r="T75" s="1689"/>
      <c r="U75" s="1687"/>
      <c r="V75" s="1688"/>
      <c r="W75" s="1688"/>
      <c r="X75" s="1689"/>
      <c r="Y75" s="1687"/>
      <c r="Z75" s="1688"/>
      <c r="AA75" s="1688"/>
      <c r="AB75" s="1689"/>
      <c r="AC75" s="1687"/>
      <c r="AD75" s="1688"/>
      <c r="AE75" s="1688"/>
      <c r="AF75" s="1689"/>
      <c r="AG75" s="1687"/>
      <c r="AH75" s="1688"/>
      <c r="AI75" s="1688"/>
      <c r="AJ75" s="1689"/>
      <c r="AK75" s="1687"/>
      <c r="AL75" s="1688"/>
      <c r="AM75" s="1688"/>
      <c r="AN75" s="1689"/>
      <c r="AO75" s="1687"/>
      <c r="AP75" s="1688"/>
      <c r="AQ75" s="1688"/>
      <c r="AR75" s="1689"/>
      <c r="AS75" s="1687"/>
      <c r="AT75" s="1688"/>
      <c r="AU75" s="1688"/>
      <c r="AV75" s="1689"/>
      <c r="AW75" s="1669"/>
      <c r="AX75" s="1670"/>
      <c r="AY75" s="1670"/>
      <c r="AZ75" s="1690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91"/>
      <c r="C76" s="1691"/>
      <c r="D76" s="1691"/>
      <c r="E76" s="1691"/>
      <c r="F76" s="1691"/>
      <c r="G76" s="1691"/>
      <c r="H76" s="1691"/>
      <c r="I76" s="1691"/>
      <c r="J76" s="1691"/>
      <c r="K76" s="1691"/>
      <c r="L76" s="1691"/>
      <c r="M76" s="1691"/>
      <c r="N76" s="1692"/>
      <c r="O76" s="1704"/>
      <c r="P76" s="1705"/>
      <c r="Q76" s="1706"/>
      <c r="R76" s="1707"/>
      <c r="S76" s="1707"/>
      <c r="T76" s="1708"/>
      <c r="U76" s="1706"/>
      <c r="V76" s="1707"/>
      <c r="W76" s="1707"/>
      <c r="X76" s="1708"/>
      <c r="Y76" s="1706"/>
      <c r="Z76" s="1707"/>
      <c r="AA76" s="1707"/>
      <c r="AB76" s="1708"/>
      <c r="AC76" s="1706"/>
      <c r="AD76" s="1707"/>
      <c r="AE76" s="1707"/>
      <c r="AF76" s="1708"/>
      <c r="AG76" s="1706"/>
      <c r="AH76" s="1707"/>
      <c r="AI76" s="1707"/>
      <c r="AJ76" s="1708"/>
      <c r="AK76" s="1706"/>
      <c r="AL76" s="1707"/>
      <c r="AM76" s="1707"/>
      <c r="AN76" s="1708"/>
      <c r="AO76" s="1706"/>
      <c r="AP76" s="1707"/>
      <c r="AQ76" s="1707"/>
      <c r="AR76" s="1708"/>
      <c r="AS76" s="1706"/>
      <c r="AT76" s="1707"/>
      <c r="AU76" s="1707"/>
      <c r="AV76" s="1708"/>
      <c r="AW76" s="1709"/>
      <c r="AX76" s="1710"/>
      <c r="AY76" s="1710"/>
      <c r="AZ76" s="1711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6"/>
      <c r="C77" s="566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7"/>
      <c r="T77" s="567"/>
      <c r="U77" s="568"/>
      <c r="V77" s="568"/>
      <c r="W77" s="568"/>
      <c r="X77" s="568"/>
      <c r="Y77" s="568"/>
      <c r="Z77" s="568"/>
      <c r="AA77" s="568"/>
      <c r="AB77" s="568"/>
      <c r="AC77" s="569"/>
      <c r="AD77" s="569"/>
      <c r="AE77" s="569"/>
      <c r="AF77" s="569"/>
      <c r="AG77" s="569"/>
      <c r="AH77" s="569"/>
      <c r="AI77" s="569"/>
      <c r="AJ77" s="569"/>
      <c r="AK77" s="570"/>
      <c r="AL77" s="570"/>
      <c r="AM77" s="570"/>
      <c r="AN77" s="570"/>
      <c r="AO77" s="570"/>
      <c r="AP77" s="570"/>
      <c r="AQ77" s="570"/>
      <c r="AR77" s="570"/>
      <c r="AS77" s="570"/>
      <c r="AT77" s="570"/>
      <c r="AU77" s="570"/>
      <c r="AV77" s="570"/>
      <c r="AW77" s="570"/>
      <c r="AX77" s="570"/>
      <c r="AY77" s="570"/>
      <c r="AZ77" s="570"/>
    </row>
    <row r="78" spans="1:60" s="11" customFormat="1" ht="15" hidden="1" customHeight="1" x14ac:dyDescent="0.25">
      <c r="A78" s="80"/>
      <c r="B78" s="1380" t="s">
        <v>290</v>
      </c>
      <c r="C78" s="1380"/>
      <c r="D78" s="1380"/>
      <c r="E78" s="1380"/>
      <c r="F78" s="1380"/>
      <c r="G78" s="1380"/>
      <c r="H78" s="1380"/>
      <c r="I78" s="1380"/>
      <c r="J78" s="1380"/>
      <c r="K78" s="1380"/>
      <c r="L78" s="1380"/>
      <c r="M78" s="1380"/>
      <c r="N78" s="1380"/>
      <c r="O78" s="1380"/>
      <c r="P78" s="1380"/>
      <c r="Q78" s="1380"/>
      <c r="R78" s="1380"/>
      <c r="S78" s="1380"/>
      <c r="T78" s="1380"/>
      <c r="U78" s="1380"/>
      <c r="V78" s="1380"/>
      <c r="W78" s="1380"/>
      <c r="X78" s="1380"/>
      <c r="Y78" s="1380"/>
      <c r="Z78" s="1380"/>
      <c r="AA78" s="1380"/>
      <c r="AB78" s="1380"/>
      <c r="AC78" s="1380"/>
      <c r="AD78" s="1380"/>
      <c r="AE78" s="1380"/>
      <c r="AF78" s="1380"/>
      <c r="AG78" s="1380"/>
      <c r="AH78" s="1380"/>
      <c r="AI78" s="1380"/>
      <c r="AJ78" s="1380"/>
      <c r="AK78" s="1380"/>
      <c r="AL78" s="1380"/>
      <c r="AM78" s="1380"/>
      <c r="AN78" s="1380"/>
      <c r="AO78" s="1380"/>
      <c r="AP78" s="1380"/>
      <c r="AQ78" s="1380"/>
      <c r="AR78" s="1380"/>
      <c r="AS78" s="1380"/>
      <c r="AT78" s="1380"/>
      <c r="AU78" s="1380"/>
      <c r="AV78" s="1380"/>
      <c r="AW78" s="1380"/>
      <c r="AX78" s="1380"/>
      <c r="AY78" s="1380"/>
      <c r="AZ78" s="1380"/>
      <c r="BA78" s="15"/>
    </row>
    <row r="79" spans="1:60" s="16" customFormat="1" ht="8.1" hidden="1" customHeight="1" x14ac:dyDescent="0.25">
      <c r="A79" s="80"/>
      <c r="B79" s="563"/>
      <c r="C79" s="239"/>
      <c r="D79" s="239"/>
      <c r="E79" s="239"/>
      <c r="F79" s="239"/>
      <c r="G79" s="239"/>
      <c r="H79" s="239"/>
      <c r="I79" s="563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3"/>
      <c r="AA79" s="563"/>
      <c r="AB79" s="564"/>
      <c r="AC79" s="564"/>
      <c r="AD79" s="564"/>
      <c r="AE79" s="564"/>
      <c r="AF79" s="564"/>
      <c r="AG79" s="564"/>
      <c r="AH79" s="564"/>
      <c r="AI79" s="230"/>
      <c r="AJ79" s="230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</row>
    <row r="80" spans="1:60" s="11" customFormat="1" ht="28.5" hidden="1" customHeight="1" x14ac:dyDescent="0.25">
      <c r="A80" s="79"/>
      <c r="B80" s="783" t="s">
        <v>2</v>
      </c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52" t="s">
        <v>513</v>
      </c>
      <c r="P80" s="765"/>
      <c r="Q80" s="781" t="s">
        <v>34</v>
      </c>
      <c r="R80" s="782"/>
      <c r="S80" s="782"/>
      <c r="T80" s="782"/>
      <c r="U80" s="782"/>
      <c r="V80" s="782"/>
      <c r="W80" s="782"/>
      <c r="X80" s="782"/>
      <c r="Y80" s="782"/>
      <c r="Z80" s="782"/>
      <c r="AA80" s="782"/>
      <c r="AB80" s="783"/>
      <c r="AC80" s="781" t="s">
        <v>65</v>
      </c>
      <c r="AD80" s="782"/>
      <c r="AE80" s="782"/>
      <c r="AF80" s="782"/>
      <c r="AG80" s="782"/>
      <c r="AH80" s="782"/>
      <c r="AI80" s="782"/>
      <c r="AJ80" s="782"/>
      <c r="AK80" s="782"/>
      <c r="AL80" s="782"/>
      <c r="AM80" s="782"/>
      <c r="AN80" s="783"/>
      <c r="AO80" s="781" t="s">
        <v>66</v>
      </c>
      <c r="AP80" s="782"/>
      <c r="AQ80" s="782"/>
      <c r="AR80" s="782"/>
      <c r="AS80" s="782"/>
      <c r="AT80" s="782"/>
      <c r="AU80" s="782"/>
      <c r="AV80" s="782"/>
      <c r="AW80" s="782"/>
      <c r="AX80" s="782"/>
      <c r="AY80" s="782"/>
      <c r="AZ80" s="782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783"/>
      <c r="C81" s="729"/>
      <c r="D81" s="729"/>
      <c r="E81" s="729"/>
      <c r="F81" s="729"/>
      <c r="G81" s="729"/>
      <c r="H81" s="729"/>
      <c r="I81" s="729"/>
      <c r="J81" s="729"/>
      <c r="K81" s="729"/>
      <c r="L81" s="729"/>
      <c r="M81" s="729"/>
      <c r="N81" s="729"/>
      <c r="O81" s="766"/>
      <c r="P81" s="767"/>
      <c r="Q81" s="781" t="s">
        <v>227</v>
      </c>
      <c r="R81" s="782"/>
      <c r="S81" s="782"/>
      <c r="T81" s="783"/>
      <c r="U81" s="781" t="s">
        <v>226</v>
      </c>
      <c r="V81" s="782"/>
      <c r="W81" s="782"/>
      <c r="X81" s="783"/>
      <c r="Y81" s="781" t="s">
        <v>218</v>
      </c>
      <c r="Z81" s="782"/>
      <c r="AA81" s="782"/>
      <c r="AB81" s="783"/>
      <c r="AC81" s="781" t="s">
        <v>227</v>
      </c>
      <c r="AD81" s="782"/>
      <c r="AE81" s="782"/>
      <c r="AF81" s="783"/>
      <c r="AG81" s="781" t="s">
        <v>226</v>
      </c>
      <c r="AH81" s="782"/>
      <c r="AI81" s="782"/>
      <c r="AJ81" s="783"/>
      <c r="AK81" s="781" t="s">
        <v>218</v>
      </c>
      <c r="AL81" s="782"/>
      <c r="AM81" s="782"/>
      <c r="AN81" s="783"/>
      <c r="AO81" s="781" t="s">
        <v>227</v>
      </c>
      <c r="AP81" s="782"/>
      <c r="AQ81" s="782"/>
      <c r="AR81" s="783"/>
      <c r="AS81" s="781" t="s">
        <v>226</v>
      </c>
      <c r="AT81" s="782"/>
      <c r="AU81" s="782"/>
      <c r="AV81" s="783"/>
      <c r="AW81" s="781" t="s">
        <v>218</v>
      </c>
      <c r="AX81" s="782"/>
      <c r="AY81" s="782"/>
      <c r="AZ81" s="782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778">
        <v>1</v>
      </c>
      <c r="C82" s="1379"/>
      <c r="D82" s="1379"/>
      <c r="E82" s="1379"/>
      <c r="F82" s="1379"/>
      <c r="G82" s="1379"/>
      <c r="H82" s="1379"/>
      <c r="I82" s="1379"/>
      <c r="J82" s="1379"/>
      <c r="K82" s="1379"/>
      <c r="L82" s="1379"/>
      <c r="M82" s="1379"/>
      <c r="N82" s="1379"/>
      <c r="O82" s="1663">
        <v>2</v>
      </c>
      <c r="P82" s="1664"/>
      <c r="Q82" s="779">
        <v>3</v>
      </c>
      <c r="R82" s="752"/>
      <c r="S82" s="752"/>
      <c r="T82" s="765"/>
      <c r="U82" s="779">
        <v>4</v>
      </c>
      <c r="V82" s="752"/>
      <c r="W82" s="752"/>
      <c r="X82" s="765"/>
      <c r="Y82" s="779">
        <v>5</v>
      </c>
      <c r="Z82" s="752"/>
      <c r="AA82" s="752"/>
      <c r="AB82" s="765"/>
      <c r="AC82" s="779">
        <v>6</v>
      </c>
      <c r="AD82" s="752"/>
      <c r="AE82" s="752"/>
      <c r="AF82" s="765"/>
      <c r="AG82" s="779">
        <v>7</v>
      </c>
      <c r="AH82" s="752"/>
      <c r="AI82" s="752"/>
      <c r="AJ82" s="765"/>
      <c r="AK82" s="779">
        <v>8</v>
      </c>
      <c r="AL82" s="752"/>
      <c r="AM82" s="752"/>
      <c r="AN82" s="765"/>
      <c r="AO82" s="779">
        <v>9</v>
      </c>
      <c r="AP82" s="752"/>
      <c r="AQ82" s="752"/>
      <c r="AR82" s="765"/>
      <c r="AS82" s="779">
        <v>10</v>
      </c>
      <c r="AT82" s="752"/>
      <c r="AU82" s="752"/>
      <c r="AV82" s="765"/>
      <c r="AW82" s="779">
        <v>11</v>
      </c>
      <c r="AX82" s="752"/>
      <c r="AY82" s="752"/>
      <c r="AZ82" s="752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43" t="s">
        <v>401</v>
      </c>
      <c r="C83" s="1343"/>
      <c r="D83" s="1343"/>
      <c r="E83" s="1343"/>
      <c r="F83" s="1343"/>
      <c r="G83" s="1343"/>
      <c r="H83" s="1343"/>
      <c r="I83" s="1343"/>
      <c r="J83" s="1343"/>
      <c r="K83" s="1343"/>
      <c r="L83" s="1343"/>
      <c r="M83" s="1343"/>
      <c r="N83" s="1344"/>
      <c r="O83" s="1431" t="s">
        <v>119</v>
      </c>
      <c r="P83" s="1432"/>
      <c r="Q83" s="1336" t="s">
        <v>24</v>
      </c>
      <c r="R83" s="1337"/>
      <c r="S83" s="1337"/>
      <c r="T83" s="1350"/>
      <c r="U83" s="1336" t="s">
        <v>24</v>
      </c>
      <c r="V83" s="1337"/>
      <c r="W83" s="1337"/>
      <c r="X83" s="1350"/>
      <c r="Y83" s="1336"/>
      <c r="Z83" s="1337"/>
      <c r="AA83" s="1337"/>
      <c r="AB83" s="1350"/>
      <c r="AC83" s="1336" t="s">
        <v>24</v>
      </c>
      <c r="AD83" s="1337"/>
      <c r="AE83" s="1337"/>
      <c r="AF83" s="1350"/>
      <c r="AG83" s="1336" t="s">
        <v>24</v>
      </c>
      <c r="AH83" s="1337"/>
      <c r="AI83" s="1337"/>
      <c r="AJ83" s="1350"/>
      <c r="AK83" s="1336"/>
      <c r="AL83" s="1337"/>
      <c r="AM83" s="1337"/>
      <c r="AN83" s="1350"/>
      <c r="AO83" s="1336" t="s">
        <v>24</v>
      </c>
      <c r="AP83" s="1337"/>
      <c r="AQ83" s="1337"/>
      <c r="AR83" s="1350"/>
      <c r="AS83" s="1336" t="s">
        <v>24</v>
      </c>
      <c r="AT83" s="1337"/>
      <c r="AU83" s="1337"/>
      <c r="AV83" s="1350"/>
      <c r="AW83" s="1152"/>
      <c r="AX83" s="1153"/>
      <c r="AY83" s="1153"/>
      <c r="AZ83" s="1438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61" t="s">
        <v>5</v>
      </c>
      <c r="C84" s="1661"/>
      <c r="D84" s="1661"/>
      <c r="E84" s="1661"/>
      <c r="F84" s="1661"/>
      <c r="G84" s="1661"/>
      <c r="H84" s="1661"/>
      <c r="I84" s="1661"/>
      <c r="J84" s="1661"/>
      <c r="K84" s="1661"/>
      <c r="L84" s="1661"/>
      <c r="M84" s="1661"/>
      <c r="N84" s="1662"/>
      <c r="O84" s="1429" t="s">
        <v>160</v>
      </c>
      <c r="P84" s="1430"/>
      <c r="Q84" s="1339"/>
      <c r="R84" s="1340"/>
      <c r="S84" s="1340"/>
      <c r="T84" s="1341"/>
      <c r="U84" s="1339"/>
      <c r="V84" s="1340"/>
      <c r="W84" s="1340"/>
      <c r="X84" s="1341"/>
      <c r="Y84" s="1339"/>
      <c r="Z84" s="1340"/>
      <c r="AA84" s="1340"/>
      <c r="AB84" s="1341"/>
      <c r="AC84" s="1339"/>
      <c r="AD84" s="1340"/>
      <c r="AE84" s="1340"/>
      <c r="AF84" s="1341"/>
      <c r="AG84" s="1339"/>
      <c r="AH84" s="1340"/>
      <c r="AI84" s="1340"/>
      <c r="AJ84" s="1341"/>
      <c r="AK84" s="1339"/>
      <c r="AL84" s="1340"/>
      <c r="AM84" s="1340"/>
      <c r="AN84" s="1341"/>
      <c r="AO84" s="1339"/>
      <c r="AP84" s="1340"/>
      <c r="AQ84" s="1340"/>
      <c r="AR84" s="1341"/>
      <c r="AS84" s="1339"/>
      <c r="AT84" s="1340"/>
      <c r="AU84" s="1340"/>
      <c r="AV84" s="1341"/>
      <c r="AW84" s="781"/>
      <c r="AX84" s="782"/>
      <c r="AY84" s="782"/>
      <c r="AZ84" s="1239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91"/>
      <c r="C85" s="1691"/>
      <c r="D85" s="1691"/>
      <c r="E85" s="1691"/>
      <c r="F85" s="1691"/>
      <c r="G85" s="1691"/>
      <c r="H85" s="1691"/>
      <c r="I85" s="1691"/>
      <c r="J85" s="1691"/>
      <c r="K85" s="1691"/>
      <c r="L85" s="1691"/>
      <c r="M85" s="1691"/>
      <c r="N85" s="1692"/>
      <c r="O85" s="1704"/>
      <c r="P85" s="1705"/>
      <c r="Q85" s="1706"/>
      <c r="R85" s="1707"/>
      <c r="S85" s="1707"/>
      <c r="T85" s="1708"/>
      <c r="U85" s="1706"/>
      <c r="V85" s="1707"/>
      <c r="W85" s="1707"/>
      <c r="X85" s="1708"/>
      <c r="Y85" s="1706"/>
      <c r="Z85" s="1707"/>
      <c r="AA85" s="1707"/>
      <c r="AB85" s="1708"/>
      <c r="AC85" s="1706"/>
      <c r="AD85" s="1707"/>
      <c r="AE85" s="1707"/>
      <c r="AF85" s="1708"/>
      <c r="AG85" s="1706"/>
      <c r="AH85" s="1707"/>
      <c r="AI85" s="1707"/>
      <c r="AJ85" s="1708"/>
      <c r="AK85" s="1706"/>
      <c r="AL85" s="1707"/>
      <c r="AM85" s="1707"/>
      <c r="AN85" s="1708"/>
      <c r="AO85" s="1706"/>
      <c r="AP85" s="1707"/>
      <c r="AQ85" s="1707"/>
      <c r="AR85" s="1708"/>
      <c r="AS85" s="1706"/>
      <c r="AT85" s="1707"/>
      <c r="AU85" s="1707"/>
      <c r="AV85" s="1708"/>
      <c r="AW85" s="1709"/>
      <c r="AX85" s="1710"/>
      <c r="AY85" s="1710"/>
      <c r="AZ85" s="1711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62"/>
      <c r="P86" s="562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1"/>
      <c r="AQ86" s="571"/>
      <c r="AR86" s="571"/>
      <c r="AS86" s="571"/>
      <c r="AT86" s="571"/>
      <c r="AU86" s="571"/>
      <c r="AV86" s="571"/>
      <c r="AW86" s="521"/>
      <c r="AX86" s="521"/>
      <c r="AY86" s="521"/>
      <c r="AZ86" s="521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77" t="s">
        <v>351</v>
      </c>
      <c r="C87" s="1377"/>
      <c r="D87" s="1377"/>
      <c r="E87" s="1377"/>
      <c r="F87" s="1377"/>
      <c r="G87" s="1377"/>
      <c r="H87" s="1377"/>
      <c r="I87" s="1377"/>
      <c r="J87" s="1377"/>
      <c r="K87" s="1377"/>
      <c r="L87" s="1377"/>
      <c r="M87" s="1377"/>
      <c r="N87" s="1377"/>
      <c r="O87" s="1377"/>
      <c r="P87" s="1377"/>
      <c r="Q87" s="1377"/>
      <c r="R87" s="1377"/>
      <c r="S87" s="1377"/>
      <c r="T87" s="1377"/>
      <c r="U87" s="1377"/>
      <c r="V87" s="1377"/>
      <c r="W87" s="1377"/>
      <c r="X87" s="1377"/>
      <c r="Y87" s="1377"/>
      <c r="Z87" s="1377"/>
      <c r="AA87" s="1377"/>
      <c r="AB87" s="1377"/>
      <c r="AC87" s="1377"/>
      <c r="AD87" s="1377"/>
      <c r="AE87" s="1377"/>
      <c r="AF87" s="1377"/>
      <c r="AG87" s="1377"/>
      <c r="AH87" s="1377"/>
      <c r="AI87" s="1377"/>
      <c r="AJ87" s="1377"/>
      <c r="AK87" s="1377"/>
      <c r="AL87" s="1377"/>
      <c r="AM87" s="1377"/>
      <c r="AN87" s="1377"/>
      <c r="AO87" s="1377"/>
      <c r="AP87" s="1377"/>
      <c r="AQ87" s="1377"/>
      <c r="AR87" s="1377"/>
      <c r="AS87" s="1377"/>
      <c r="AT87" s="1377"/>
      <c r="AU87" s="1377"/>
      <c r="AV87" s="1377"/>
      <c r="AW87" s="1377"/>
      <c r="AX87" s="1377"/>
      <c r="AY87" s="1377"/>
      <c r="AZ87" s="1377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30"/>
      <c r="C88" s="530"/>
      <c r="D88" s="530"/>
      <c r="E88" s="530"/>
      <c r="F88" s="530"/>
      <c r="G88" s="530"/>
      <c r="H88" s="530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0"/>
      <c r="AZ88" s="530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783" t="s">
        <v>2</v>
      </c>
      <c r="C89" s="729"/>
      <c r="D89" s="729"/>
      <c r="E89" s="729"/>
      <c r="F89" s="729"/>
      <c r="G89" s="729"/>
      <c r="H89" s="729"/>
      <c r="I89" s="729"/>
      <c r="J89" s="729"/>
      <c r="K89" s="729"/>
      <c r="L89" s="729"/>
      <c r="M89" s="729"/>
      <c r="N89" s="729"/>
      <c r="O89" s="752" t="s">
        <v>513</v>
      </c>
      <c r="P89" s="765"/>
      <c r="Q89" s="781" t="s">
        <v>34</v>
      </c>
      <c r="R89" s="782"/>
      <c r="S89" s="782"/>
      <c r="T89" s="782"/>
      <c r="U89" s="782"/>
      <c r="V89" s="782"/>
      <c r="W89" s="782"/>
      <c r="X89" s="782"/>
      <c r="Y89" s="782"/>
      <c r="Z89" s="782"/>
      <c r="AA89" s="782"/>
      <c r="AB89" s="783"/>
      <c r="AC89" s="781" t="s">
        <v>65</v>
      </c>
      <c r="AD89" s="782"/>
      <c r="AE89" s="782"/>
      <c r="AF89" s="782"/>
      <c r="AG89" s="782"/>
      <c r="AH89" s="782"/>
      <c r="AI89" s="782"/>
      <c r="AJ89" s="782"/>
      <c r="AK89" s="782"/>
      <c r="AL89" s="782"/>
      <c r="AM89" s="782"/>
      <c r="AN89" s="783"/>
      <c r="AO89" s="781" t="s">
        <v>66</v>
      </c>
      <c r="AP89" s="782"/>
      <c r="AQ89" s="782"/>
      <c r="AR89" s="782"/>
      <c r="AS89" s="782"/>
      <c r="AT89" s="782"/>
      <c r="AU89" s="782"/>
      <c r="AV89" s="782"/>
      <c r="AW89" s="782"/>
      <c r="AX89" s="782"/>
      <c r="AY89" s="782"/>
      <c r="AZ89" s="782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783"/>
      <c r="C90" s="729"/>
      <c r="D90" s="729"/>
      <c r="E90" s="729"/>
      <c r="F90" s="729"/>
      <c r="G90" s="729"/>
      <c r="H90" s="729"/>
      <c r="I90" s="729"/>
      <c r="J90" s="729"/>
      <c r="K90" s="729"/>
      <c r="L90" s="729"/>
      <c r="M90" s="729"/>
      <c r="N90" s="729"/>
      <c r="O90" s="766"/>
      <c r="P90" s="767"/>
      <c r="Q90" s="781" t="s">
        <v>227</v>
      </c>
      <c r="R90" s="782"/>
      <c r="S90" s="782"/>
      <c r="T90" s="783"/>
      <c r="U90" s="781" t="s">
        <v>226</v>
      </c>
      <c r="V90" s="782"/>
      <c r="W90" s="782"/>
      <c r="X90" s="783"/>
      <c r="Y90" s="781" t="s">
        <v>218</v>
      </c>
      <c r="Z90" s="782"/>
      <c r="AA90" s="782"/>
      <c r="AB90" s="783"/>
      <c r="AC90" s="781" t="s">
        <v>227</v>
      </c>
      <c r="AD90" s="782"/>
      <c r="AE90" s="782"/>
      <c r="AF90" s="783"/>
      <c r="AG90" s="781" t="s">
        <v>226</v>
      </c>
      <c r="AH90" s="782"/>
      <c r="AI90" s="782"/>
      <c r="AJ90" s="783"/>
      <c r="AK90" s="781" t="s">
        <v>218</v>
      </c>
      <c r="AL90" s="782"/>
      <c r="AM90" s="782"/>
      <c r="AN90" s="783"/>
      <c r="AO90" s="781" t="s">
        <v>227</v>
      </c>
      <c r="AP90" s="782"/>
      <c r="AQ90" s="782"/>
      <c r="AR90" s="783"/>
      <c r="AS90" s="781" t="s">
        <v>226</v>
      </c>
      <c r="AT90" s="782"/>
      <c r="AU90" s="782"/>
      <c r="AV90" s="783"/>
      <c r="AW90" s="781" t="s">
        <v>218</v>
      </c>
      <c r="AX90" s="782"/>
      <c r="AY90" s="782"/>
      <c r="AZ90" s="782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778">
        <v>1</v>
      </c>
      <c r="C91" s="1379"/>
      <c r="D91" s="1379"/>
      <c r="E91" s="1379"/>
      <c r="F91" s="1379"/>
      <c r="G91" s="1379"/>
      <c r="H91" s="1379"/>
      <c r="I91" s="1379"/>
      <c r="J91" s="1379"/>
      <c r="K91" s="1379"/>
      <c r="L91" s="1379"/>
      <c r="M91" s="1379"/>
      <c r="N91" s="1379"/>
      <c r="O91" s="1663">
        <v>2</v>
      </c>
      <c r="P91" s="1664"/>
      <c r="Q91" s="779">
        <v>3</v>
      </c>
      <c r="R91" s="752"/>
      <c r="S91" s="752"/>
      <c r="T91" s="765"/>
      <c r="U91" s="779">
        <v>4</v>
      </c>
      <c r="V91" s="752"/>
      <c r="W91" s="752"/>
      <c r="X91" s="765"/>
      <c r="Y91" s="779">
        <v>5</v>
      </c>
      <c r="Z91" s="752"/>
      <c r="AA91" s="752"/>
      <c r="AB91" s="765"/>
      <c r="AC91" s="779">
        <v>6</v>
      </c>
      <c r="AD91" s="752"/>
      <c r="AE91" s="752"/>
      <c r="AF91" s="765"/>
      <c r="AG91" s="779">
        <v>7</v>
      </c>
      <c r="AH91" s="752"/>
      <c r="AI91" s="752"/>
      <c r="AJ91" s="765"/>
      <c r="AK91" s="779">
        <v>8</v>
      </c>
      <c r="AL91" s="752"/>
      <c r="AM91" s="752"/>
      <c r="AN91" s="765"/>
      <c r="AO91" s="779">
        <v>9</v>
      </c>
      <c r="AP91" s="752"/>
      <c r="AQ91" s="752"/>
      <c r="AR91" s="765"/>
      <c r="AS91" s="779">
        <v>10</v>
      </c>
      <c r="AT91" s="752"/>
      <c r="AU91" s="752"/>
      <c r="AV91" s="765"/>
      <c r="AW91" s="779">
        <v>11</v>
      </c>
      <c r="AX91" s="752"/>
      <c r="AY91" s="752"/>
      <c r="AZ91" s="752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43" t="s">
        <v>402</v>
      </c>
      <c r="C92" s="1343"/>
      <c r="D92" s="1343"/>
      <c r="E92" s="1343"/>
      <c r="F92" s="1343"/>
      <c r="G92" s="1343"/>
      <c r="H92" s="1343"/>
      <c r="I92" s="1343"/>
      <c r="J92" s="1343"/>
      <c r="K92" s="1343"/>
      <c r="L92" s="1343"/>
      <c r="M92" s="1343"/>
      <c r="N92" s="1344"/>
      <c r="O92" s="1431" t="s">
        <v>119</v>
      </c>
      <c r="P92" s="1432"/>
      <c r="Q92" s="1336" t="s">
        <v>24</v>
      </c>
      <c r="R92" s="1337"/>
      <c r="S92" s="1337"/>
      <c r="T92" s="1350"/>
      <c r="U92" s="1336" t="s">
        <v>24</v>
      </c>
      <c r="V92" s="1337"/>
      <c r="W92" s="1337"/>
      <c r="X92" s="1350"/>
      <c r="Y92" s="1336"/>
      <c r="Z92" s="1337"/>
      <c r="AA92" s="1337"/>
      <c r="AB92" s="1350"/>
      <c r="AC92" s="1336" t="s">
        <v>24</v>
      </c>
      <c r="AD92" s="1337"/>
      <c r="AE92" s="1337"/>
      <c r="AF92" s="1350"/>
      <c r="AG92" s="1336" t="s">
        <v>24</v>
      </c>
      <c r="AH92" s="1337"/>
      <c r="AI92" s="1337"/>
      <c r="AJ92" s="1350"/>
      <c r="AK92" s="1336"/>
      <c r="AL92" s="1337"/>
      <c r="AM92" s="1337"/>
      <c r="AN92" s="1350"/>
      <c r="AO92" s="1336" t="s">
        <v>24</v>
      </c>
      <c r="AP92" s="1337"/>
      <c r="AQ92" s="1337"/>
      <c r="AR92" s="1350"/>
      <c r="AS92" s="1336" t="s">
        <v>24</v>
      </c>
      <c r="AT92" s="1337"/>
      <c r="AU92" s="1337"/>
      <c r="AV92" s="1350"/>
      <c r="AW92" s="1152"/>
      <c r="AX92" s="1153"/>
      <c r="AY92" s="1153"/>
      <c r="AZ92" s="1438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61" t="s">
        <v>5</v>
      </c>
      <c r="C93" s="1661"/>
      <c r="D93" s="1661"/>
      <c r="E93" s="1661"/>
      <c r="F93" s="1661"/>
      <c r="G93" s="1661"/>
      <c r="H93" s="1661"/>
      <c r="I93" s="1661"/>
      <c r="J93" s="1661"/>
      <c r="K93" s="1661"/>
      <c r="L93" s="1661"/>
      <c r="M93" s="1661"/>
      <c r="N93" s="1662"/>
      <c r="O93" s="1429" t="s">
        <v>160</v>
      </c>
      <c r="P93" s="1430"/>
      <c r="Q93" s="1339"/>
      <c r="R93" s="1340"/>
      <c r="S93" s="1340"/>
      <c r="T93" s="1341"/>
      <c r="U93" s="1339"/>
      <c r="V93" s="1340"/>
      <c r="W93" s="1340"/>
      <c r="X93" s="1341"/>
      <c r="Y93" s="1339"/>
      <c r="Z93" s="1340"/>
      <c r="AA93" s="1340"/>
      <c r="AB93" s="1341"/>
      <c r="AC93" s="1339"/>
      <c r="AD93" s="1340"/>
      <c r="AE93" s="1340"/>
      <c r="AF93" s="1341"/>
      <c r="AG93" s="1339"/>
      <c r="AH93" s="1340"/>
      <c r="AI93" s="1340"/>
      <c r="AJ93" s="1341"/>
      <c r="AK93" s="1339"/>
      <c r="AL93" s="1340"/>
      <c r="AM93" s="1340"/>
      <c r="AN93" s="1341"/>
      <c r="AO93" s="1339"/>
      <c r="AP93" s="1340"/>
      <c r="AQ93" s="1340"/>
      <c r="AR93" s="1341"/>
      <c r="AS93" s="1339"/>
      <c r="AT93" s="1340"/>
      <c r="AU93" s="1340"/>
      <c r="AV93" s="1341"/>
      <c r="AW93" s="781"/>
      <c r="AX93" s="782"/>
      <c r="AY93" s="782"/>
      <c r="AZ93" s="1239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91"/>
      <c r="C94" s="1691"/>
      <c r="D94" s="1691"/>
      <c r="E94" s="1691"/>
      <c r="F94" s="1691"/>
      <c r="G94" s="1691"/>
      <c r="H94" s="1691"/>
      <c r="I94" s="1691"/>
      <c r="J94" s="1691"/>
      <c r="K94" s="1691"/>
      <c r="L94" s="1691"/>
      <c r="M94" s="1691"/>
      <c r="N94" s="1692"/>
      <c r="O94" s="1704"/>
      <c r="P94" s="1705"/>
      <c r="Q94" s="1706"/>
      <c r="R94" s="1707"/>
      <c r="S94" s="1707"/>
      <c r="T94" s="1708"/>
      <c r="U94" s="1706"/>
      <c r="V94" s="1707"/>
      <c r="W94" s="1707"/>
      <c r="X94" s="1708"/>
      <c r="Y94" s="1706"/>
      <c r="Z94" s="1707"/>
      <c r="AA94" s="1707"/>
      <c r="AB94" s="1708"/>
      <c r="AC94" s="1706"/>
      <c r="AD94" s="1707"/>
      <c r="AE94" s="1707"/>
      <c r="AF94" s="1708"/>
      <c r="AG94" s="1706"/>
      <c r="AH94" s="1707"/>
      <c r="AI94" s="1707"/>
      <c r="AJ94" s="1708"/>
      <c r="AK94" s="1706"/>
      <c r="AL94" s="1707"/>
      <c r="AM94" s="1707"/>
      <c r="AN94" s="1708"/>
      <c r="AO94" s="1706"/>
      <c r="AP94" s="1707"/>
      <c r="AQ94" s="1707"/>
      <c r="AR94" s="1708"/>
      <c r="AS94" s="1706"/>
      <c r="AT94" s="1707"/>
      <c r="AU94" s="1707"/>
      <c r="AV94" s="1708"/>
      <c r="AW94" s="1709"/>
      <c r="AX94" s="1710"/>
      <c r="AY94" s="1710"/>
      <c r="AZ94" s="1711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23"/>
      <c r="AQ95" s="523"/>
      <c r="AR95" s="523"/>
      <c r="AS95" s="523"/>
      <c r="AT95" s="523"/>
      <c r="AU95" s="523"/>
      <c r="AV95" s="523"/>
      <c r="AW95" s="523"/>
      <c r="AX95" s="523"/>
      <c r="AY95" s="523"/>
      <c r="AZ95" s="523"/>
    </row>
    <row r="96" spans="1:60" s="11" customFormat="1" ht="18" hidden="1" customHeight="1" x14ac:dyDescent="0.25">
      <c r="A96" s="79"/>
      <c r="B96" s="1380" t="s">
        <v>352</v>
      </c>
      <c r="C96" s="1380"/>
      <c r="D96" s="1380"/>
      <c r="E96" s="1380"/>
      <c r="F96" s="1380"/>
      <c r="G96" s="1380"/>
      <c r="H96" s="1380"/>
      <c r="I96" s="1380"/>
      <c r="J96" s="1380"/>
      <c r="K96" s="1380"/>
      <c r="L96" s="1380"/>
      <c r="M96" s="1380"/>
      <c r="N96" s="1380"/>
      <c r="O96" s="1380"/>
      <c r="P96" s="1380"/>
      <c r="Q96" s="1380"/>
      <c r="R96" s="1380"/>
      <c r="S96" s="1380"/>
      <c r="T96" s="1380"/>
      <c r="U96" s="1380"/>
      <c r="V96" s="1380"/>
      <c r="W96" s="1380"/>
      <c r="X96" s="1380"/>
      <c r="Y96" s="1380"/>
      <c r="Z96" s="1380"/>
      <c r="AA96" s="1380"/>
      <c r="AB96" s="1380"/>
      <c r="AC96" s="1380"/>
      <c r="AD96" s="1380"/>
      <c r="AE96" s="1380"/>
      <c r="AF96" s="1380"/>
      <c r="AG96" s="1380"/>
      <c r="AH96" s="1380"/>
      <c r="AI96" s="1380"/>
      <c r="AJ96" s="1380"/>
      <c r="AK96" s="1380"/>
      <c r="AL96" s="1380"/>
      <c r="AM96" s="1380"/>
      <c r="AN96" s="1380"/>
      <c r="AO96" s="1380"/>
      <c r="AP96" s="1380"/>
      <c r="AQ96" s="1380"/>
      <c r="AR96" s="1380"/>
      <c r="AS96" s="1380"/>
      <c r="AT96" s="1380"/>
      <c r="AU96" s="1380"/>
      <c r="AV96" s="1380"/>
      <c r="AW96" s="1380"/>
      <c r="AX96" s="1380"/>
      <c r="AY96" s="1380"/>
      <c r="AZ96" s="1380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3"/>
      <c r="C97" s="239"/>
      <c r="D97" s="239"/>
      <c r="E97" s="239"/>
      <c r="F97" s="239"/>
      <c r="G97" s="239"/>
      <c r="H97" s="239"/>
      <c r="I97" s="563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3"/>
      <c r="AA97" s="563"/>
      <c r="AB97" s="564"/>
      <c r="AC97" s="564"/>
      <c r="AD97" s="564"/>
      <c r="AE97" s="564"/>
      <c r="AF97" s="564"/>
      <c r="AG97" s="564"/>
      <c r="AH97" s="564"/>
      <c r="AI97" s="230"/>
      <c r="AJ97" s="230"/>
      <c r="AK97" s="564"/>
      <c r="AL97" s="564"/>
      <c r="AM97" s="564"/>
      <c r="AN97" s="564"/>
      <c r="AO97" s="564"/>
      <c r="AP97" s="564"/>
      <c r="AQ97" s="564"/>
      <c r="AR97" s="564"/>
      <c r="AS97" s="564"/>
      <c r="AT97" s="564"/>
      <c r="AU97" s="564"/>
      <c r="AV97" s="564"/>
      <c r="AW97" s="564"/>
      <c r="AX97" s="564"/>
      <c r="AY97" s="564"/>
      <c r="AZ97" s="564"/>
    </row>
    <row r="98" spans="1:60" s="11" customFormat="1" ht="35.25" hidden="1" customHeight="1" x14ac:dyDescent="0.25">
      <c r="A98" s="79"/>
      <c r="B98" s="783" t="s">
        <v>2</v>
      </c>
      <c r="C98" s="729"/>
      <c r="D98" s="729"/>
      <c r="E98" s="729"/>
      <c r="F98" s="729"/>
      <c r="G98" s="729"/>
      <c r="H98" s="729"/>
      <c r="I98" s="729"/>
      <c r="J98" s="729"/>
      <c r="K98" s="729"/>
      <c r="L98" s="729"/>
      <c r="M98" s="729"/>
      <c r="N98" s="729"/>
      <c r="O98" s="752" t="s">
        <v>513</v>
      </c>
      <c r="P98" s="765"/>
      <c r="Q98" s="781" t="s">
        <v>34</v>
      </c>
      <c r="R98" s="782"/>
      <c r="S98" s="782"/>
      <c r="T98" s="782"/>
      <c r="U98" s="782"/>
      <c r="V98" s="782"/>
      <c r="W98" s="782"/>
      <c r="X98" s="782"/>
      <c r="Y98" s="782"/>
      <c r="Z98" s="782"/>
      <c r="AA98" s="782"/>
      <c r="AB98" s="783"/>
      <c r="AC98" s="781" t="s">
        <v>65</v>
      </c>
      <c r="AD98" s="782"/>
      <c r="AE98" s="782"/>
      <c r="AF98" s="782"/>
      <c r="AG98" s="782"/>
      <c r="AH98" s="782"/>
      <c r="AI98" s="782"/>
      <c r="AJ98" s="782"/>
      <c r="AK98" s="782"/>
      <c r="AL98" s="782"/>
      <c r="AM98" s="782"/>
      <c r="AN98" s="783"/>
      <c r="AO98" s="781" t="s">
        <v>66</v>
      </c>
      <c r="AP98" s="782"/>
      <c r="AQ98" s="782"/>
      <c r="AR98" s="782"/>
      <c r="AS98" s="782"/>
      <c r="AT98" s="782"/>
      <c r="AU98" s="782"/>
      <c r="AV98" s="782"/>
      <c r="AW98" s="782"/>
      <c r="AX98" s="782"/>
      <c r="AY98" s="782"/>
      <c r="AZ98" s="782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783"/>
      <c r="C99" s="729"/>
      <c r="D99" s="729"/>
      <c r="E99" s="729"/>
      <c r="F99" s="729"/>
      <c r="G99" s="729"/>
      <c r="H99" s="729"/>
      <c r="I99" s="729"/>
      <c r="J99" s="729"/>
      <c r="K99" s="729"/>
      <c r="L99" s="729"/>
      <c r="M99" s="729"/>
      <c r="N99" s="729"/>
      <c r="O99" s="766"/>
      <c r="P99" s="767"/>
      <c r="Q99" s="781" t="s">
        <v>227</v>
      </c>
      <c r="R99" s="782"/>
      <c r="S99" s="782"/>
      <c r="T99" s="783"/>
      <c r="U99" s="781" t="s">
        <v>226</v>
      </c>
      <c r="V99" s="782"/>
      <c r="W99" s="782"/>
      <c r="X99" s="783"/>
      <c r="Y99" s="781" t="s">
        <v>218</v>
      </c>
      <c r="Z99" s="782"/>
      <c r="AA99" s="782"/>
      <c r="AB99" s="783"/>
      <c r="AC99" s="781" t="s">
        <v>227</v>
      </c>
      <c r="AD99" s="782"/>
      <c r="AE99" s="782"/>
      <c r="AF99" s="783"/>
      <c r="AG99" s="781" t="s">
        <v>226</v>
      </c>
      <c r="AH99" s="782"/>
      <c r="AI99" s="782"/>
      <c r="AJ99" s="783"/>
      <c r="AK99" s="781" t="s">
        <v>218</v>
      </c>
      <c r="AL99" s="782"/>
      <c r="AM99" s="782"/>
      <c r="AN99" s="783"/>
      <c r="AO99" s="781" t="s">
        <v>227</v>
      </c>
      <c r="AP99" s="782"/>
      <c r="AQ99" s="782"/>
      <c r="AR99" s="783"/>
      <c r="AS99" s="781" t="s">
        <v>226</v>
      </c>
      <c r="AT99" s="782"/>
      <c r="AU99" s="782"/>
      <c r="AV99" s="783"/>
      <c r="AW99" s="781" t="s">
        <v>218</v>
      </c>
      <c r="AX99" s="782"/>
      <c r="AY99" s="782"/>
      <c r="AZ99" s="782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778">
        <v>1</v>
      </c>
      <c r="C100" s="1379"/>
      <c r="D100" s="1379"/>
      <c r="E100" s="1379"/>
      <c r="F100" s="1379"/>
      <c r="G100" s="1379"/>
      <c r="H100" s="1379"/>
      <c r="I100" s="1379"/>
      <c r="J100" s="1379"/>
      <c r="K100" s="1379"/>
      <c r="L100" s="1379"/>
      <c r="M100" s="1379"/>
      <c r="N100" s="1379"/>
      <c r="O100" s="1663">
        <v>2</v>
      </c>
      <c r="P100" s="1664"/>
      <c r="Q100" s="779">
        <v>3</v>
      </c>
      <c r="R100" s="752"/>
      <c r="S100" s="752"/>
      <c r="T100" s="765"/>
      <c r="U100" s="779">
        <v>4</v>
      </c>
      <c r="V100" s="752"/>
      <c r="W100" s="752"/>
      <c r="X100" s="765"/>
      <c r="Y100" s="779">
        <v>5</v>
      </c>
      <c r="Z100" s="752"/>
      <c r="AA100" s="752"/>
      <c r="AB100" s="765"/>
      <c r="AC100" s="779">
        <v>6</v>
      </c>
      <c r="AD100" s="752"/>
      <c r="AE100" s="752"/>
      <c r="AF100" s="765"/>
      <c r="AG100" s="779">
        <v>7</v>
      </c>
      <c r="AH100" s="752"/>
      <c r="AI100" s="752"/>
      <c r="AJ100" s="765"/>
      <c r="AK100" s="779">
        <v>8</v>
      </c>
      <c r="AL100" s="752"/>
      <c r="AM100" s="752"/>
      <c r="AN100" s="765"/>
      <c r="AO100" s="779">
        <v>9</v>
      </c>
      <c r="AP100" s="752"/>
      <c r="AQ100" s="752"/>
      <c r="AR100" s="765"/>
      <c r="AS100" s="779">
        <v>10</v>
      </c>
      <c r="AT100" s="752"/>
      <c r="AU100" s="752"/>
      <c r="AV100" s="765"/>
      <c r="AW100" s="779">
        <v>11</v>
      </c>
      <c r="AX100" s="752"/>
      <c r="AY100" s="752"/>
      <c r="AZ100" s="752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43" t="s">
        <v>403</v>
      </c>
      <c r="C101" s="1343"/>
      <c r="D101" s="1343"/>
      <c r="E101" s="1343"/>
      <c r="F101" s="1343"/>
      <c r="G101" s="1343"/>
      <c r="H101" s="1343"/>
      <c r="I101" s="1343"/>
      <c r="J101" s="1343"/>
      <c r="K101" s="1343"/>
      <c r="L101" s="1343"/>
      <c r="M101" s="1343"/>
      <c r="N101" s="1344"/>
      <c r="O101" s="1431" t="s">
        <v>119</v>
      </c>
      <c r="P101" s="1432"/>
      <c r="Q101" s="1336" t="s">
        <v>24</v>
      </c>
      <c r="R101" s="1337"/>
      <c r="S101" s="1337"/>
      <c r="T101" s="1350"/>
      <c r="U101" s="1336" t="s">
        <v>24</v>
      </c>
      <c r="V101" s="1337"/>
      <c r="W101" s="1337"/>
      <c r="X101" s="1350"/>
      <c r="Y101" s="1336"/>
      <c r="Z101" s="1337"/>
      <c r="AA101" s="1337"/>
      <c r="AB101" s="1350"/>
      <c r="AC101" s="1336" t="s">
        <v>24</v>
      </c>
      <c r="AD101" s="1337"/>
      <c r="AE101" s="1337"/>
      <c r="AF101" s="1350"/>
      <c r="AG101" s="1336" t="s">
        <v>24</v>
      </c>
      <c r="AH101" s="1337"/>
      <c r="AI101" s="1337"/>
      <c r="AJ101" s="1350"/>
      <c r="AK101" s="1336"/>
      <c r="AL101" s="1337"/>
      <c r="AM101" s="1337"/>
      <c r="AN101" s="1350"/>
      <c r="AO101" s="1336" t="s">
        <v>24</v>
      </c>
      <c r="AP101" s="1337"/>
      <c r="AQ101" s="1337"/>
      <c r="AR101" s="1350"/>
      <c r="AS101" s="1336" t="s">
        <v>24</v>
      </c>
      <c r="AT101" s="1337"/>
      <c r="AU101" s="1337"/>
      <c r="AV101" s="1350"/>
      <c r="AW101" s="1152"/>
      <c r="AX101" s="1153"/>
      <c r="AY101" s="1153"/>
      <c r="AZ101" s="1438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61" t="s">
        <v>5</v>
      </c>
      <c r="C102" s="1661"/>
      <c r="D102" s="1661"/>
      <c r="E102" s="1661"/>
      <c r="F102" s="1661"/>
      <c r="G102" s="1661"/>
      <c r="H102" s="1661"/>
      <c r="I102" s="1661"/>
      <c r="J102" s="1661"/>
      <c r="K102" s="1661"/>
      <c r="L102" s="1661"/>
      <c r="M102" s="1661"/>
      <c r="N102" s="1662"/>
      <c r="O102" s="1429" t="s">
        <v>160</v>
      </c>
      <c r="P102" s="1430"/>
      <c r="Q102" s="1339"/>
      <c r="R102" s="1340"/>
      <c r="S102" s="1340"/>
      <c r="T102" s="1341"/>
      <c r="U102" s="1339"/>
      <c r="V102" s="1340"/>
      <c r="W102" s="1340"/>
      <c r="X102" s="1341"/>
      <c r="Y102" s="1339"/>
      <c r="Z102" s="1340"/>
      <c r="AA102" s="1340"/>
      <c r="AB102" s="1341"/>
      <c r="AC102" s="1339"/>
      <c r="AD102" s="1340"/>
      <c r="AE102" s="1340"/>
      <c r="AF102" s="1341"/>
      <c r="AG102" s="1339"/>
      <c r="AH102" s="1340"/>
      <c r="AI102" s="1340"/>
      <c r="AJ102" s="1341"/>
      <c r="AK102" s="1339"/>
      <c r="AL102" s="1340"/>
      <c r="AM102" s="1340"/>
      <c r="AN102" s="1341"/>
      <c r="AO102" s="1339"/>
      <c r="AP102" s="1340"/>
      <c r="AQ102" s="1340"/>
      <c r="AR102" s="1341"/>
      <c r="AS102" s="1339"/>
      <c r="AT102" s="1340"/>
      <c r="AU102" s="1340"/>
      <c r="AV102" s="1341"/>
      <c r="AW102" s="781"/>
      <c r="AX102" s="782"/>
      <c r="AY102" s="782"/>
      <c r="AZ102" s="1239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91"/>
      <c r="C103" s="1691"/>
      <c r="D103" s="1691"/>
      <c r="E103" s="1691"/>
      <c r="F103" s="1691"/>
      <c r="G103" s="1691"/>
      <c r="H103" s="1691"/>
      <c r="I103" s="1691"/>
      <c r="J103" s="1691"/>
      <c r="K103" s="1691"/>
      <c r="L103" s="1691"/>
      <c r="M103" s="1691"/>
      <c r="N103" s="1692"/>
      <c r="O103" s="1704"/>
      <c r="P103" s="1705"/>
      <c r="Q103" s="1706"/>
      <c r="R103" s="1707"/>
      <c r="S103" s="1707"/>
      <c r="T103" s="1708"/>
      <c r="U103" s="1706"/>
      <c r="V103" s="1707"/>
      <c r="W103" s="1707"/>
      <c r="X103" s="1708"/>
      <c r="Y103" s="1706"/>
      <c r="Z103" s="1707"/>
      <c r="AA103" s="1707"/>
      <c r="AB103" s="1708"/>
      <c r="AC103" s="1706"/>
      <c r="AD103" s="1707"/>
      <c r="AE103" s="1707"/>
      <c r="AF103" s="1708"/>
      <c r="AG103" s="1706"/>
      <c r="AH103" s="1707"/>
      <c r="AI103" s="1707"/>
      <c r="AJ103" s="1708"/>
      <c r="AK103" s="1706"/>
      <c r="AL103" s="1707"/>
      <c r="AM103" s="1707"/>
      <c r="AN103" s="1708"/>
      <c r="AO103" s="1706"/>
      <c r="AP103" s="1707"/>
      <c r="AQ103" s="1707"/>
      <c r="AR103" s="1708"/>
      <c r="AS103" s="1706"/>
      <c r="AT103" s="1707"/>
      <c r="AU103" s="1707"/>
      <c r="AV103" s="1708"/>
      <c r="AW103" s="1709"/>
      <c r="AX103" s="1710"/>
      <c r="AY103" s="1710"/>
      <c r="AZ103" s="1711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4"/>
      <c r="C104" s="444"/>
      <c r="D104" s="444"/>
      <c r="E104" s="444"/>
      <c r="F104" s="444"/>
      <c r="G104" s="444"/>
      <c r="H104" s="444"/>
      <c r="I104" s="444"/>
      <c r="J104" s="444"/>
      <c r="K104" s="444"/>
      <c r="L104" s="444"/>
      <c r="M104" s="444"/>
      <c r="N104" s="444"/>
      <c r="O104" s="445"/>
      <c r="P104" s="44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32"/>
      <c r="AX104" s="532"/>
      <c r="AY104" s="532"/>
      <c r="AZ104" s="532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3"/>
      <c r="B105" s="1715" t="s">
        <v>692</v>
      </c>
      <c r="C105" s="1715"/>
      <c r="D105" s="1715"/>
      <c r="E105" s="1715"/>
      <c r="F105" s="1715"/>
      <c r="G105" s="1715"/>
      <c r="H105" s="1715"/>
      <c r="I105" s="1715"/>
      <c r="J105" s="1715"/>
      <c r="K105" s="1715"/>
      <c r="L105" s="1715"/>
      <c r="M105" s="1715"/>
      <c r="N105" s="1715"/>
      <c r="O105" s="1715"/>
      <c r="P105" s="1715"/>
      <c r="Q105" s="1715"/>
      <c r="R105" s="1715"/>
      <c r="S105" s="1715"/>
      <c r="T105" s="1715"/>
      <c r="U105" s="1715"/>
      <c r="V105" s="1715"/>
      <c r="W105" s="1715"/>
      <c r="X105" s="1715"/>
      <c r="Y105" s="1715"/>
      <c r="Z105" s="1715"/>
      <c r="AA105" s="1715"/>
      <c r="AB105" s="1715"/>
      <c r="AC105" s="1715"/>
      <c r="AD105" s="1715"/>
      <c r="AE105" s="1715"/>
      <c r="AF105" s="1715"/>
      <c r="AG105" s="1715"/>
      <c r="AH105" s="1715"/>
      <c r="AI105" s="1715"/>
      <c r="AJ105" s="1715"/>
      <c r="AK105" s="1715"/>
      <c r="AL105" s="1715"/>
      <c r="AM105" s="1715"/>
      <c r="AN105" s="1715"/>
      <c r="AO105" s="1715"/>
      <c r="AP105" s="1715"/>
      <c r="AQ105" s="1715"/>
      <c r="AR105" s="1715"/>
      <c r="AS105" s="1715"/>
      <c r="AT105" s="1715"/>
      <c r="AU105" s="1715"/>
      <c r="AV105" s="1715"/>
      <c r="AW105" s="1715"/>
      <c r="AX105" s="1715"/>
      <c r="AY105" s="1715"/>
      <c r="AZ105" s="1715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3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  <c r="AP106" s="575"/>
      <c r="AQ106" s="575"/>
      <c r="AR106" s="575"/>
      <c r="AS106" s="575"/>
      <c r="AT106" s="575"/>
      <c r="AU106" s="575"/>
      <c r="AV106" s="575"/>
      <c r="AW106" s="575"/>
      <c r="AX106" s="575"/>
      <c r="AY106" s="575"/>
      <c r="AZ106" s="575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3"/>
      <c r="B107" s="783" t="s">
        <v>2</v>
      </c>
      <c r="C107" s="729"/>
      <c r="D107" s="729"/>
      <c r="E107" s="729"/>
      <c r="F107" s="729"/>
      <c r="G107" s="729"/>
      <c r="H107" s="729"/>
      <c r="I107" s="729"/>
      <c r="J107" s="729"/>
      <c r="K107" s="729"/>
      <c r="L107" s="729"/>
      <c r="M107" s="729"/>
      <c r="N107" s="729"/>
      <c r="O107" s="729"/>
      <c r="P107" s="729"/>
      <c r="Q107" s="729"/>
      <c r="R107" s="729"/>
      <c r="S107" s="729"/>
      <c r="T107" s="729"/>
      <c r="U107" s="729"/>
      <c r="V107" s="729"/>
      <c r="W107" s="779" t="s">
        <v>502</v>
      </c>
      <c r="X107" s="752"/>
      <c r="Y107" s="765"/>
      <c r="Z107" s="752" t="s">
        <v>33</v>
      </c>
      <c r="AA107" s="752"/>
      <c r="AB107" s="765"/>
      <c r="AC107" s="781" t="s">
        <v>99</v>
      </c>
      <c r="AD107" s="782"/>
      <c r="AE107" s="782"/>
      <c r="AF107" s="782"/>
      <c r="AG107" s="782"/>
      <c r="AH107" s="782"/>
      <c r="AI107" s="782"/>
      <c r="AJ107" s="782"/>
      <c r="AK107" s="782"/>
      <c r="AL107" s="782"/>
      <c r="AM107" s="782"/>
      <c r="AN107" s="782"/>
      <c r="AO107" s="782"/>
      <c r="AP107" s="782"/>
      <c r="AQ107" s="782"/>
      <c r="AR107" s="782"/>
      <c r="AS107" s="782"/>
      <c r="AT107" s="782"/>
      <c r="AU107" s="782"/>
      <c r="AV107" s="782"/>
      <c r="AW107" s="782"/>
      <c r="AX107" s="782"/>
      <c r="AY107" s="782"/>
      <c r="AZ107" s="782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3"/>
      <c r="B108" s="783"/>
      <c r="C108" s="729"/>
      <c r="D108" s="729"/>
      <c r="E108" s="729"/>
      <c r="F108" s="729"/>
      <c r="G108" s="729"/>
      <c r="H108" s="729"/>
      <c r="I108" s="729"/>
      <c r="J108" s="729"/>
      <c r="K108" s="729"/>
      <c r="L108" s="729"/>
      <c r="M108" s="729"/>
      <c r="N108" s="729"/>
      <c r="O108" s="729"/>
      <c r="P108" s="729"/>
      <c r="Q108" s="729"/>
      <c r="R108" s="729"/>
      <c r="S108" s="729"/>
      <c r="T108" s="729"/>
      <c r="U108" s="729"/>
      <c r="V108" s="729"/>
      <c r="W108" s="806"/>
      <c r="X108" s="740"/>
      <c r="Y108" s="741"/>
      <c r="Z108" s="740"/>
      <c r="AA108" s="740"/>
      <c r="AB108" s="741"/>
      <c r="AC108" s="779" t="s">
        <v>936</v>
      </c>
      <c r="AD108" s="752"/>
      <c r="AE108" s="752"/>
      <c r="AF108" s="752"/>
      <c r="AG108" s="752"/>
      <c r="AH108" s="752"/>
      <c r="AI108" s="752"/>
      <c r="AJ108" s="765"/>
      <c r="AK108" s="729" t="s">
        <v>937</v>
      </c>
      <c r="AL108" s="729"/>
      <c r="AM108" s="729"/>
      <c r="AN108" s="729"/>
      <c r="AO108" s="729"/>
      <c r="AP108" s="729"/>
      <c r="AQ108" s="729"/>
      <c r="AR108" s="729"/>
      <c r="AS108" s="752" t="s">
        <v>938</v>
      </c>
      <c r="AT108" s="752"/>
      <c r="AU108" s="752"/>
      <c r="AV108" s="752"/>
      <c r="AW108" s="752"/>
      <c r="AX108" s="752"/>
      <c r="AY108" s="752"/>
      <c r="AZ108" s="752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3"/>
      <c r="B109" s="783"/>
      <c r="C109" s="729"/>
      <c r="D109" s="729"/>
      <c r="E109" s="729"/>
      <c r="F109" s="729"/>
      <c r="G109" s="729"/>
      <c r="H109" s="729"/>
      <c r="I109" s="729"/>
      <c r="J109" s="729"/>
      <c r="K109" s="729"/>
      <c r="L109" s="729"/>
      <c r="M109" s="729"/>
      <c r="N109" s="729"/>
      <c r="O109" s="729"/>
      <c r="P109" s="729"/>
      <c r="Q109" s="729"/>
      <c r="R109" s="729"/>
      <c r="S109" s="729"/>
      <c r="T109" s="729"/>
      <c r="U109" s="729"/>
      <c r="V109" s="729"/>
      <c r="W109" s="780"/>
      <c r="X109" s="766"/>
      <c r="Y109" s="767"/>
      <c r="Z109" s="766"/>
      <c r="AA109" s="766"/>
      <c r="AB109" s="767"/>
      <c r="AC109" s="780"/>
      <c r="AD109" s="766"/>
      <c r="AE109" s="766"/>
      <c r="AF109" s="766"/>
      <c r="AG109" s="766"/>
      <c r="AH109" s="766"/>
      <c r="AI109" s="766"/>
      <c r="AJ109" s="767"/>
      <c r="AK109" s="729"/>
      <c r="AL109" s="729"/>
      <c r="AM109" s="729"/>
      <c r="AN109" s="729"/>
      <c r="AO109" s="729"/>
      <c r="AP109" s="729"/>
      <c r="AQ109" s="729"/>
      <c r="AR109" s="729"/>
      <c r="AS109" s="766"/>
      <c r="AT109" s="766"/>
      <c r="AU109" s="766"/>
      <c r="AV109" s="766"/>
      <c r="AW109" s="766"/>
      <c r="AX109" s="766"/>
      <c r="AY109" s="766"/>
      <c r="AZ109" s="766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3"/>
      <c r="B110" s="1242">
        <v>1</v>
      </c>
      <c r="C110" s="1716"/>
      <c r="D110" s="1716"/>
      <c r="E110" s="1716"/>
      <c r="F110" s="1716"/>
      <c r="G110" s="1716"/>
      <c r="H110" s="1716"/>
      <c r="I110" s="1716"/>
      <c r="J110" s="1716"/>
      <c r="K110" s="1716"/>
      <c r="L110" s="1716"/>
      <c r="M110" s="1716"/>
      <c r="N110" s="1716"/>
      <c r="O110" s="1716"/>
      <c r="P110" s="1716"/>
      <c r="Q110" s="1716"/>
      <c r="R110" s="1716"/>
      <c r="S110" s="1716"/>
      <c r="T110" s="1716"/>
      <c r="U110" s="1716"/>
      <c r="V110" s="1716"/>
      <c r="W110" s="1036" t="s">
        <v>36</v>
      </c>
      <c r="X110" s="1037"/>
      <c r="Y110" s="1038"/>
      <c r="Z110" s="1037" t="s">
        <v>7</v>
      </c>
      <c r="AA110" s="1037"/>
      <c r="AB110" s="1038"/>
      <c r="AC110" s="1036" t="s">
        <v>8</v>
      </c>
      <c r="AD110" s="1037"/>
      <c r="AE110" s="1037"/>
      <c r="AF110" s="1037"/>
      <c r="AG110" s="1037"/>
      <c r="AH110" s="1037"/>
      <c r="AI110" s="1037"/>
      <c r="AJ110" s="1038"/>
      <c r="AK110" s="1036" t="s">
        <v>9</v>
      </c>
      <c r="AL110" s="1037"/>
      <c r="AM110" s="1037"/>
      <c r="AN110" s="1037"/>
      <c r="AO110" s="1037"/>
      <c r="AP110" s="1037"/>
      <c r="AQ110" s="1037"/>
      <c r="AR110" s="1038"/>
      <c r="AS110" s="1036" t="s">
        <v>10</v>
      </c>
      <c r="AT110" s="1037"/>
      <c r="AU110" s="1037"/>
      <c r="AV110" s="1037"/>
      <c r="AW110" s="1037"/>
      <c r="AX110" s="1037"/>
      <c r="AY110" s="1037"/>
      <c r="AZ110" s="1037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3"/>
      <c r="B111" s="805" t="s">
        <v>970</v>
      </c>
      <c r="C111" s="793"/>
      <c r="D111" s="793"/>
      <c r="E111" s="793"/>
      <c r="F111" s="793"/>
      <c r="G111" s="793"/>
      <c r="H111" s="793"/>
      <c r="I111" s="793"/>
      <c r="J111" s="793"/>
      <c r="K111" s="793"/>
      <c r="L111" s="793"/>
      <c r="M111" s="793"/>
      <c r="N111" s="793"/>
      <c r="O111" s="793"/>
      <c r="P111" s="793"/>
      <c r="Q111" s="793"/>
      <c r="R111" s="793"/>
      <c r="S111" s="793"/>
      <c r="T111" s="793"/>
      <c r="U111" s="793"/>
      <c r="V111" s="803"/>
      <c r="W111" s="1657" t="s">
        <v>969</v>
      </c>
      <c r="X111" s="1658"/>
      <c r="Y111" s="1658"/>
      <c r="Z111" s="1717" t="s">
        <v>21</v>
      </c>
      <c r="AA111" s="1658"/>
      <c r="AB111" s="1718"/>
      <c r="AC111" s="1153">
        <v>1000</v>
      </c>
      <c r="AD111" s="1153"/>
      <c r="AE111" s="1153"/>
      <c r="AF111" s="1153"/>
      <c r="AG111" s="1153"/>
      <c r="AH111" s="1153"/>
      <c r="AI111" s="1153"/>
      <c r="AJ111" s="1154"/>
      <c r="AK111" s="1152">
        <f>AC111</f>
        <v>1000</v>
      </c>
      <c r="AL111" s="1153"/>
      <c r="AM111" s="1153"/>
      <c r="AN111" s="1153"/>
      <c r="AO111" s="1153"/>
      <c r="AP111" s="1153"/>
      <c r="AQ111" s="1153"/>
      <c r="AR111" s="1154"/>
      <c r="AS111" s="1152">
        <f>AK111</f>
        <v>1000</v>
      </c>
      <c r="AT111" s="1153"/>
      <c r="AU111" s="1153"/>
      <c r="AV111" s="1153"/>
      <c r="AW111" s="1153"/>
      <c r="AX111" s="1153"/>
      <c r="AY111" s="1153"/>
      <c r="AZ111" s="1438"/>
    </row>
    <row r="112" spans="1:60" ht="12.75" customHeight="1" x14ac:dyDescent="0.25">
      <c r="A112" s="523"/>
      <c r="B112" s="783"/>
      <c r="C112" s="729"/>
      <c r="D112" s="729"/>
      <c r="E112" s="729"/>
      <c r="F112" s="729"/>
      <c r="G112" s="729"/>
      <c r="H112" s="729"/>
      <c r="I112" s="729"/>
      <c r="J112" s="729"/>
      <c r="K112" s="729"/>
      <c r="L112" s="729"/>
      <c r="M112" s="729"/>
      <c r="N112" s="729"/>
      <c r="O112" s="729"/>
      <c r="P112" s="729"/>
      <c r="Q112" s="729"/>
      <c r="R112" s="729"/>
      <c r="S112" s="729"/>
      <c r="T112" s="729"/>
      <c r="U112" s="729"/>
      <c r="V112" s="781"/>
      <c r="W112" s="1719"/>
      <c r="X112" s="782"/>
      <c r="Y112" s="782"/>
      <c r="Z112" s="1720" t="s">
        <v>22</v>
      </c>
      <c r="AA112" s="1346"/>
      <c r="AB112" s="1434"/>
      <c r="AC112" s="782"/>
      <c r="AD112" s="782"/>
      <c r="AE112" s="782"/>
      <c r="AF112" s="782"/>
      <c r="AG112" s="782"/>
      <c r="AH112" s="782"/>
      <c r="AI112" s="782"/>
      <c r="AJ112" s="783"/>
      <c r="AK112" s="781"/>
      <c r="AL112" s="782"/>
      <c r="AM112" s="782"/>
      <c r="AN112" s="782"/>
      <c r="AO112" s="782"/>
      <c r="AP112" s="782"/>
      <c r="AQ112" s="782"/>
      <c r="AR112" s="783"/>
      <c r="AS112" s="781"/>
      <c r="AT112" s="782"/>
      <c r="AU112" s="782"/>
      <c r="AV112" s="782"/>
      <c r="AW112" s="782"/>
      <c r="AX112" s="782"/>
      <c r="AY112" s="782"/>
      <c r="AZ112" s="1239"/>
    </row>
    <row r="113" spans="1:52" ht="15" customHeight="1" thickBot="1" x14ac:dyDescent="0.3">
      <c r="A113" s="523"/>
      <c r="B113" s="805"/>
      <c r="C113" s="793"/>
      <c r="D113" s="793"/>
      <c r="E113" s="793"/>
      <c r="F113" s="793"/>
      <c r="G113" s="793"/>
      <c r="H113" s="793"/>
      <c r="I113" s="793"/>
      <c r="J113" s="793"/>
      <c r="K113" s="793"/>
      <c r="L113" s="793"/>
      <c r="M113" s="793"/>
      <c r="N113" s="793"/>
      <c r="O113" s="793"/>
      <c r="P113" s="793"/>
      <c r="Q113" s="793"/>
      <c r="R113" s="793"/>
      <c r="S113" s="793"/>
      <c r="T113" s="793"/>
      <c r="U113" s="793"/>
      <c r="V113" s="803"/>
      <c r="W113" s="1721"/>
      <c r="X113" s="1722"/>
      <c r="Y113" s="1722"/>
      <c r="Z113" s="1723"/>
      <c r="AA113" s="1251"/>
      <c r="AB113" s="1252"/>
      <c r="AC113" s="1254"/>
      <c r="AD113" s="1254"/>
      <c r="AE113" s="1254"/>
      <c r="AF113" s="1254"/>
      <c r="AG113" s="1254"/>
      <c r="AH113" s="1254"/>
      <c r="AI113" s="1254"/>
      <c r="AJ113" s="1255"/>
      <c r="AK113" s="1253"/>
      <c r="AL113" s="1254"/>
      <c r="AM113" s="1254"/>
      <c r="AN113" s="1254"/>
      <c r="AO113" s="1254"/>
      <c r="AP113" s="1254"/>
      <c r="AQ113" s="1254"/>
      <c r="AR113" s="1255"/>
      <c r="AS113" s="1253"/>
      <c r="AT113" s="1254"/>
      <c r="AU113" s="1254"/>
      <c r="AV113" s="1254"/>
      <c r="AW113" s="1254"/>
      <c r="AX113" s="1254"/>
      <c r="AY113" s="1254"/>
      <c r="AZ113" s="1256"/>
    </row>
    <row r="114" spans="1:52" ht="10.5" customHeight="1" x14ac:dyDescent="0.25">
      <c r="A114" s="52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8"/>
      <c r="P114" s="388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401"/>
      <c r="AI114" s="401"/>
      <c r="AJ114" s="401"/>
      <c r="AK114" s="401"/>
      <c r="AL114" s="401"/>
      <c r="AM114" s="401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3"/>
      <c r="B115" s="1714" t="s">
        <v>920</v>
      </c>
      <c r="C115" s="1714"/>
      <c r="D115" s="1714"/>
      <c r="E115" s="1714"/>
      <c r="F115" s="1714"/>
      <c r="G115" s="1714"/>
      <c r="H115" s="1714"/>
      <c r="I115" s="1714"/>
      <c r="J115" s="1714"/>
      <c r="K115" s="1714"/>
      <c r="L115" s="1714"/>
      <c r="M115" s="1714"/>
      <c r="N115" s="1714"/>
      <c r="O115" s="1714"/>
      <c r="P115" s="1714"/>
      <c r="Q115" s="1714"/>
      <c r="R115" s="1714"/>
      <c r="S115" s="1714"/>
      <c r="T115" s="1714"/>
      <c r="U115" s="1714"/>
      <c r="V115" s="1714"/>
      <c r="W115" s="1714"/>
      <c r="X115" s="1714"/>
      <c r="Y115" s="1714"/>
      <c r="Z115" s="1714"/>
      <c r="AA115" s="1714"/>
      <c r="AB115" s="1714"/>
      <c r="AC115" s="1714"/>
      <c r="AD115" s="1714"/>
      <c r="AE115" s="1714"/>
      <c r="AF115" s="1714"/>
      <c r="AG115" s="1714"/>
      <c r="AH115" s="1714"/>
      <c r="AI115" s="1714"/>
      <c r="AJ115" s="1714"/>
      <c r="AK115" s="1714"/>
      <c r="AL115" s="1714"/>
      <c r="AM115" s="1714"/>
      <c r="AN115" s="1714"/>
      <c r="AO115" s="1714"/>
      <c r="AP115" s="1714"/>
      <c r="AQ115" s="1714"/>
      <c r="AR115" s="1714"/>
      <c r="AS115" s="1714"/>
      <c r="AT115" s="1714"/>
      <c r="AU115" s="1714"/>
      <c r="AV115" s="1714"/>
      <c r="AW115" s="1714"/>
      <c r="AX115" s="1714"/>
      <c r="AY115" s="1714"/>
      <c r="AZ115" s="1714"/>
    </row>
    <row r="116" spans="1:52" ht="17.25" customHeight="1" x14ac:dyDescent="0.25">
      <c r="A116" s="40"/>
      <c r="B116" s="789" t="s">
        <v>693</v>
      </c>
      <c r="C116" s="789"/>
      <c r="D116" s="789"/>
      <c r="E116" s="789"/>
      <c r="F116" s="789"/>
      <c r="G116" s="789"/>
      <c r="H116" s="789"/>
      <c r="I116" s="789"/>
      <c r="J116" s="789"/>
      <c r="K116" s="789"/>
      <c r="L116" s="789"/>
      <c r="M116" s="789"/>
      <c r="N116" s="789"/>
      <c r="O116" s="789"/>
      <c r="P116" s="789"/>
      <c r="Q116" s="789"/>
      <c r="R116" s="789"/>
      <c r="S116" s="789"/>
      <c r="T116" s="789"/>
      <c r="U116" s="789"/>
      <c r="V116" s="789"/>
      <c r="W116" s="789"/>
      <c r="X116" s="789"/>
      <c r="Y116" s="789"/>
      <c r="Z116" s="789"/>
      <c r="AA116" s="789"/>
      <c r="AB116" s="789"/>
      <c r="AC116" s="789"/>
      <c r="AD116" s="789"/>
      <c r="AE116" s="789"/>
      <c r="AF116" s="789"/>
      <c r="AG116" s="789"/>
      <c r="AH116" s="789"/>
      <c r="AI116" s="789"/>
      <c r="AJ116" s="789"/>
      <c r="AK116" s="789"/>
      <c r="AL116" s="789"/>
      <c r="AM116" s="789"/>
      <c r="AN116" s="789"/>
      <c r="AO116" s="789"/>
      <c r="AP116" s="789"/>
      <c r="AQ116" s="789"/>
      <c r="AR116" s="789"/>
      <c r="AS116" s="789"/>
      <c r="AT116" s="789"/>
      <c r="AU116" s="789"/>
      <c r="AV116" s="789"/>
      <c r="AW116" s="789"/>
      <c r="AX116" s="789"/>
      <c r="AY116" s="789"/>
      <c r="AZ116" s="789"/>
    </row>
    <row r="117" spans="1:52" x14ac:dyDescent="0.25">
      <c r="A117" s="40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</row>
    <row r="118" spans="1:52" x14ac:dyDescent="0.25">
      <c r="A118" s="40"/>
      <c r="B118" s="752" t="s">
        <v>2</v>
      </c>
      <c r="C118" s="752"/>
      <c r="D118" s="752"/>
      <c r="E118" s="752"/>
      <c r="F118" s="752"/>
      <c r="G118" s="752"/>
      <c r="H118" s="752"/>
      <c r="I118" s="752"/>
      <c r="J118" s="752"/>
      <c r="K118" s="752"/>
      <c r="L118" s="752"/>
      <c r="M118" s="752"/>
      <c r="N118" s="752"/>
      <c r="O118" s="752"/>
      <c r="P118" s="752"/>
      <c r="Q118" s="752"/>
      <c r="R118" s="752"/>
      <c r="S118" s="752"/>
      <c r="T118" s="752"/>
      <c r="U118" s="752"/>
      <c r="V118" s="752"/>
      <c r="W118" s="752"/>
      <c r="X118" s="752"/>
      <c r="Y118" s="765"/>
      <c r="Z118" s="752" t="s">
        <v>33</v>
      </c>
      <c r="AA118" s="752"/>
      <c r="AB118" s="765"/>
      <c r="AC118" s="781" t="s">
        <v>99</v>
      </c>
      <c r="AD118" s="782"/>
      <c r="AE118" s="782"/>
      <c r="AF118" s="782"/>
      <c r="AG118" s="782"/>
      <c r="AH118" s="782"/>
      <c r="AI118" s="782"/>
      <c r="AJ118" s="782"/>
      <c r="AK118" s="782"/>
      <c r="AL118" s="782"/>
      <c r="AM118" s="782"/>
      <c r="AN118" s="782"/>
      <c r="AO118" s="782"/>
      <c r="AP118" s="782"/>
      <c r="AQ118" s="782"/>
      <c r="AR118" s="782"/>
      <c r="AS118" s="782"/>
      <c r="AT118" s="782"/>
      <c r="AU118" s="782"/>
      <c r="AV118" s="782"/>
      <c r="AW118" s="782"/>
      <c r="AX118" s="782"/>
      <c r="AY118" s="782"/>
      <c r="AZ118" s="782"/>
    </row>
    <row r="119" spans="1:52" x14ac:dyDescent="0.25">
      <c r="A119" s="40"/>
      <c r="B119" s="740"/>
      <c r="C119" s="740"/>
      <c r="D119" s="740"/>
      <c r="E119" s="740"/>
      <c r="F119" s="740"/>
      <c r="G119" s="740"/>
      <c r="H119" s="740"/>
      <c r="I119" s="740"/>
      <c r="J119" s="740"/>
      <c r="K119" s="740"/>
      <c r="L119" s="740"/>
      <c r="M119" s="740"/>
      <c r="N119" s="740"/>
      <c r="O119" s="740"/>
      <c r="P119" s="740"/>
      <c r="Q119" s="740"/>
      <c r="R119" s="740"/>
      <c r="S119" s="740"/>
      <c r="T119" s="740"/>
      <c r="U119" s="740"/>
      <c r="V119" s="740"/>
      <c r="W119" s="740"/>
      <c r="X119" s="740"/>
      <c r="Y119" s="741"/>
      <c r="Z119" s="740"/>
      <c r="AA119" s="740"/>
      <c r="AB119" s="741"/>
      <c r="AC119" s="779" t="s">
        <v>936</v>
      </c>
      <c r="AD119" s="752"/>
      <c r="AE119" s="752"/>
      <c r="AF119" s="752"/>
      <c r="AG119" s="752"/>
      <c r="AH119" s="752"/>
      <c r="AI119" s="752"/>
      <c r="AJ119" s="765"/>
      <c r="AK119" s="729" t="s">
        <v>937</v>
      </c>
      <c r="AL119" s="729"/>
      <c r="AM119" s="729"/>
      <c r="AN119" s="729"/>
      <c r="AO119" s="729"/>
      <c r="AP119" s="729"/>
      <c r="AQ119" s="729"/>
      <c r="AR119" s="729"/>
      <c r="AS119" s="752" t="s">
        <v>938</v>
      </c>
      <c r="AT119" s="752"/>
      <c r="AU119" s="752"/>
      <c r="AV119" s="752"/>
      <c r="AW119" s="752"/>
      <c r="AX119" s="752"/>
      <c r="AY119" s="752"/>
      <c r="AZ119" s="752"/>
    </row>
    <row r="120" spans="1:52" ht="30.75" customHeight="1" x14ac:dyDescent="0.25">
      <c r="A120" s="40"/>
      <c r="B120" s="766"/>
      <c r="C120" s="766"/>
      <c r="D120" s="766"/>
      <c r="E120" s="766"/>
      <c r="F120" s="766"/>
      <c r="G120" s="766"/>
      <c r="H120" s="766"/>
      <c r="I120" s="766"/>
      <c r="J120" s="766"/>
      <c r="K120" s="766"/>
      <c r="L120" s="766"/>
      <c r="M120" s="766"/>
      <c r="N120" s="766"/>
      <c r="O120" s="766"/>
      <c r="P120" s="766"/>
      <c r="Q120" s="766"/>
      <c r="R120" s="766"/>
      <c r="S120" s="766"/>
      <c r="T120" s="766"/>
      <c r="U120" s="766"/>
      <c r="V120" s="766"/>
      <c r="W120" s="766"/>
      <c r="X120" s="766"/>
      <c r="Y120" s="767"/>
      <c r="Z120" s="766"/>
      <c r="AA120" s="766"/>
      <c r="AB120" s="767"/>
      <c r="AC120" s="780"/>
      <c r="AD120" s="766"/>
      <c r="AE120" s="766"/>
      <c r="AF120" s="766"/>
      <c r="AG120" s="766"/>
      <c r="AH120" s="766"/>
      <c r="AI120" s="766"/>
      <c r="AJ120" s="767"/>
      <c r="AK120" s="729"/>
      <c r="AL120" s="729"/>
      <c r="AM120" s="729"/>
      <c r="AN120" s="729"/>
      <c r="AO120" s="729"/>
      <c r="AP120" s="729"/>
      <c r="AQ120" s="729"/>
      <c r="AR120" s="729"/>
      <c r="AS120" s="766"/>
      <c r="AT120" s="766"/>
      <c r="AU120" s="766"/>
      <c r="AV120" s="766"/>
      <c r="AW120" s="766"/>
      <c r="AX120" s="766"/>
      <c r="AY120" s="766"/>
      <c r="AZ120" s="766"/>
    </row>
    <row r="121" spans="1:52" ht="15.75" thickBot="1" x14ac:dyDescent="0.3">
      <c r="A121" s="40"/>
      <c r="B121" s="1241">
        <v>1</v>
      </c>
      <c r="C121" s="1241"/>
      <c r="D121" s="1241"/>
      <c r="E121" s="1241"/>
      <c r="F121" s="1241"/>
      <c r="G121" s="1241"/>
      <c r="H121" s="1241"/>
      <c r="I121" s="1241"/>
      <c r="J121" s="1241"/>
      <c r="K121" s="1241"/>
      <c r="L121" s="1241"/>
      <c r="M121" s="1241"/>
      <c r="N121" s="1241"/>
      <c r="O121" s="1241"/>
      <c r="P121" s="1241"/>
      <c r="Q121" s="1241"/>
      <c r="R121" s="1241"/>
      <c r="S121" s="1241"/>
      <c r="T121" s="1241"/>
      <c r="U121" s="1241"/>
      <c r="V121" s="1241"/>
      <c r="W121" s="1241"/>
      <c r="X121" s="1241"/>
      <c r="Y121" s="1242"/>
      <c r="Z121" s="1037" t="s">
        <v>7</v>
      </c>
      <c r="AA121" s="1037"/>
      <c r="AB121" s="1038"/>
      <c r="AC121" s="1289" t="s">
        <v>8</v>
      </c>
      <c r="AD121" s="1290"/>
      <c r="AE121" s="1290"/>
      <c r="AF121" s="1290"/>
      <c r="AG121" s="1290"/>
      <c r="AH121" s="1290"/>
      <c r="AI121" s="1290"/>
      <c r="AJ121" s="1291"/>
      <c r="AK121" s="1289" t="s">
        <v>9</v>
      </c>
      <c r="AL121" s="1290"/>
      <c r="AM121" s="1290"/>
      <c r="AN121" s="1290"/>
      <c r="AO121" s="1290"/>
      <c r="AP121" s="1290"/>
      <c r="AQ121" s="1290"/>
      <c r="AR121" s="1291"/>
      <c r="AS121" s="1289" t="s">
        <v>10</v>
      </c>
      <c r="AT121" s="1290"/>
      <c r="AU121" s="1290"/>
      <c r="AV121" s="1290"/>
      <c r="AW121" s="1290"/>
      <c r="AX121" s="1290"/>
      <c r="AY121" s="1290"/>
      <c r="AZ121" s="1290"/>
    </row>
    <row r="122" spans="1:52" ht="25.5" customHeight="1" x14ac:dyDescent="0.25">
      <c r="A122" s="40"/>
      <c r="B122" s="865" t="s">
        <v>771</v>
      </c>
      <c r="C122" s="865"/>
      <c r="D122" s="865"/>
      <c r="E122" s="865"/>
      <c r="F122" s="865"/>
      <c r="G122" s="865"/>
      <c r="H122" s="865"/>
      <c r="I122" s="865"/>
      <c r="J122" s="865"/>
      <c r="K122" s="865"/>
      <c r="L122" s="865"/>
      <c r="M122" s="865"/>
      <c r="N122" s="865"/>
      <c r="O122" s="865"/>
      <c r="P122" s="865"/>
      <c r="Q122" s="865"/>
      <c r="R122" s="865"/>
      <c r="S122" s="865"/>
      <c r="T122" s="865"/>
      <c r="U122" s="865"/>
      <c r="V122" s="865"/>
      <c r="W122" s="865"/>
      <c r="X122" s="865"/>
      <c r="Y122" s="866"/>
      <c r="Z122" s="1657" t="s">
        <v>21</v>
      </c>
      <c r="AA122" s="1658"/>
      <c r="AB122" s="1658"/>
      <c r="AC122" s="1152"/>
      <c r="AD122" s="1153"/>
      <c r="AE122" s="1153"/>
      <c r="AF122" s="1153"/>
      <c r="AG122" s="1153"/>
      <c r="AH122" s="1153"/>
      <c r="AI122" s="1153"/>
      <c r="AJ122" s="1154"/>
      <c r="AK122" s="1152"/>
      <c r="AL122" s="1153"/>
      <c r="AM122" s="1153"/>
      <c r="AN122" s="1153"/>
      <c r="AO122" s="1153"/>
      <c r="AP122" s="1153"/>
      <c r="AQ122" s="1153"/>
      <c r="AR122" s="1154"/>
      <c r="AS122" s="1152"/>
      <c r="AT122" s="1153"/>
      <c r="AU122" s="1153"/>
      <c r="AV122" s="1153"/>
      <c r="AW122" s="1153"/>
      <c r="AX122" s="1153"/>
      <c r="AY122" s="1153"/>
      <c r="AZ122" s="1438"/>
    </row>
    <row r="123" spans="1:52" ht="15" customHeight="1" x14ac:dyDescent="0.25">
      <c r="A123" s="40"/>
      <c r="B123" s="853" t="s">
        <v>765</v>
      </c>
      <c r="C123" s="853"/>
      <c r="D123" s="853"/>
      <c r="E123" s="853"/>
      <c r="F123" s="853"/>
      <c r="G123" s="853"/>
      <c r="H123" s="853"/>
      <c r="I123" s="853"/>
      <c r="J123" s="853"/>
      <c r="K123" s="853"/>
      <c r="L123" s="853"/>
      <c r="M123" s="853"/>
      <c r="N123" s="853"/>
      <c r="O123" s="853"/>
      <c r="P123" s="853"/>
      <c r="Q123" s="853"/>
      <c r="R123" s="853"/>
      <c r="S123" s="853"/>
      <c r="T123" s="853"/>
      <c r="U123" s="853"/>
      <c r="V123" s="853"/>
      <c r="W123" s="853"/>
      <c r="X123" s="853"/>
      <c r="Y123" s="854"/>
      <c r="Z123" s="1345" t="s">
        <v>22</v>
      </c>
      <c r="AA123" s="1346"/>
      <c r="AB123" s="1434"/>
      <c r="AC123" s="781"/>
      <c r="AD123" s="782"/>
      <c r="AE123" s="782"/>
      <c r="AF123" s="782"/>
      <c r="AG123" s="782"/>
      <c r="AH123" s="782"/>
      <c r="AI123" s="782"/>
      <c r="AJ123" s="783"/>
      <c r="AK123" s="781"/>
      <c r="AL123" s="782"/>
      <c r="AM123" s="782"/>
      <c r="AN123" s="782"/>
      <c r="AO123" s="782"/>
      <c r="AP123" s="782"/>
      <c r="AQ123" s="782"/>
      <c r="AR123" s="783"/>
      <c r="AS123" s="781"/>
      <c r="AT123" s="782"/>
      <c r="AU123" s="782"/>
      <c r="AV123" s="782"/>
      <c r="AW123" s="782"/>
      <c r="AX123" s="782"/>
      <c r="AY123" s="782"/>
      <c r="AZ123" s="1239"/>
    </row>
    <row r="124" spans="1:52" ht="15" customHeight="1" thickBot="1" x14ac:dyDescent="0.3">
      <c r="A124" s="40"/>
      <c r="B124" s="853" t="s">
        <v>766</v>
      </c>
      <c r="C124" s="853"/>
      <c r="D124" s="853"/>
      <c r="E124" s="853"/>
      <c r="F124" s="853"/>
      <c r="G124" s="853"/>
      <c r="H124" s="853"/>
      <c r="I124" s="853"/>
      <c r="J124" s="853"/>
      <c r="K124" s="853"/>
      <c r="L124" s="853"/>
      <c r="M124" s="853"/>
      <c r="N124" s="853"/>
      <c r="O124" s="853"/>
      <c r="P124" s="853"/>
      <c r="Q124" s="853"/>
      <c r="R124" s="853"/>
      <c r="S124" s="853"/>
      <c r="T124" s="853"/>
      <c r="U124" s="853"/>
      <c r="V124" s="853"/>
      <c r="W124" s="853"/>
      <c r="X124" s="853"/>
      <c r="Y124" s="854"/>
      <c r="Z124" s="1345" t="s">
        <v>23</v>
      </c>
      <c r="AA124" s="1346"/>
      <c r="AB124" s="1434"/>
      <c r="AC124" s="655"/>
      <c r="AD124" s="652"/>
      <c r="AE124" s="652"/>
      <c r="AF124" s="652"/>
      <c r="AG124" s="652"/>
      <c r="AH124" s="652"/>
      <c r="AI124" s="652"/>
      <c r="AJ124" s="653"/>
      <c r="AK124" s="655"/>
      <c r="AL124" s="652"/>
      <c r="AM124" s="652"/>
      <c r="AN124" s="652"/>
      <c r="AO124" s="652"/>
      <c r="AP124" s="652"/>
      <c r="AQ124" s="652"/>
      <c r="AR124" s="653"/>
      <c r="AS124" s="655"/>
      <c r="AT124" s="652"/>
      <c r="AU124" s="652"/>
      <c r="AV124" s="652"/>
      <c r="AW124" s="652"/>
      <c r="AX124" s="652"/>
      <c r="AY124" s="652"/>
      <c r="AZ124" s="574"/>
    </row>
    <row r="125" spans="1:52" ht="15" customHeight="1" x14ac:dyDescent="0.25">
      <c r="A125" s="40"/>
      <c r="B125" s="853" t="s">
        <v>767</v>
      </c>
      <c r="C125" s="853"/>
      <c r="D125" s="853"/>
      <c r="E125" s="853"/>
      <c r="F125" s="853"/>
      <c r="G125" s="853"/>
      <c r="H125" s="853"/>
      <c r="I125" s="853"/>
      <c r="J125" s="853"/>
      <c r="K125" s="853"/>
      <c r="L125" s="853"/>
      <c r="M125" s="853"/>
      <c r="N125" s="853"/>
      <c r="O125" s="853"/>
      <c r="P125" s="853"/>
      <c r="Q125" s="853"/>
      <c r="R125" s="853"/>
      <c r="S125" s="853"/>
      <c r="T125" s="853"/>
      <c r="U125" s="853"/>
      <c r="V125" s="853"/>
      <c r="W125" s="853"/>
      <c r="X125" s="853"/>
      <c r="Y125" s="854"/>
      <c r="Z125" s="1232" t="s">
        <v>460</v>
      </c>
      <c r="AA125" s="1233"/>
      <c r="AB125" s="1234"/>
      <c r="AC125" s="1153">
        <v>1000</v>
      </c>
      <c r="AD125" s="1153"/>
      <c r="AE125" s="1153"/>
      <c r="AF125" s="1153"/>
      <c r="AG125" s="1153"/>
      <c r="AH125" s="1153"/>
      <c r="AI125" s="1153"/>
      <c r="AJ125" s="1154"/>
      <c r="AK125" s="1152">
        <f>AC125</f>
        <v>1000</v>
      </c>
      <c r="AL125" s="1153"/>
      <c r="AM125" s="1153"/>
      <c r="AN125" s="1153"/>
      <c r="AO125" s="1153"/>
      <c r="AP125" s="1153"/>
      <c r="AQ125" s="1153"/>
      <c r="AR125" s="1154"/>
      <c r="AS125" s="1152">
        <f>AK125</f>
        <v>1000</v>
      </c>
      <c r="AT125" s="1153"/>
      <c r="AU125" s="1153"/>
      <c r="AV125" s="1153"/>
      <c r="AW125" s="1153"/>
      <c r="AX125" s="1153"/>
      <c r="AY125" s="1153"/>
      <c r="AZ125" s="1438"/>
    </row>
    <row r="126" spans="1:52" ht="15.75" customHeight="1" thickBot="1" x14ac:dyDescent="0.3">
      <c r="A126" s="40"/>
      <c r="B126" s="853" t="s">
        <v>768</v>
      </c>
      <c r="C126" s="853"/>
      <c r="D126" s="853"/>
      <c r="E126" s="853"/>
      <c r="F126" s="853"/>
      <c r="G126" s="853"/>
      <c r="H126" s="853"/>
      <c r="I126" s="853"/>
      <c r="J126" s="853"/>
      <c r="K126" s="853"/>
      <c r="L126" s="853"/>
      <c r="M126" s="853"/>
      <c r="N126" s="853"/>
      <c r="O126" s="853"/>
      <c r="P126" s="853"/>
      <c r="Q126" s="853"/>
      <c r="R126" s="853"/>
      <c r="S126" s="853"/>
      <c r="T126" s="853"/>
      <c r="U126" s="853"/>
      <c r="V126" s="853"/>
      <c r="W126" s="853"/>
      <c r="X126" s="853"/>
      <c r="Y126" s="854"/>
      <c r="Z126" s="1250" t="s">
        <v>461</v>
      </c>
      <c r="AA126" s="1251"/>
      <c r="AB126" s="1252"/>
      <c r="AC126" s="1253"/>
      <c r="AD126" s="1254"/>
      <c r="AE126" s="1254"/>
      <c r="AF126" s="1254"/>
      <c r="AG126" s="1254"/>
      <c r="AH126" s="1254"/>
      <c r="AI126" s="1254"/>
      <c r="AJ126" s="1255"/>
      <c r="AK126" s="1253"/>
      <c r="AL126" s="1254"/>
      <c r="AM126" s="1254"/>
      <c r="AN126" s="1254"/>
      <c r="AO126" s="1254"/>
      <c r="AP126" s="1254"/>
      <c r="AQ126" s="1254"/>
      <c r="AR126" s="1255"/>
      <c r="AS126" s="1253"/>
      <c r="AT126" s="1254"/>
      <c r="AU126" s="1254"/>
      <c r="AV126" s="1254"/>
      <c r="AW126" s="1254"/>
      <c r="AX126" s="1254"/>
      <c r="AY126" s="1254"/>
      <c r="AZ126" s="1256"/>
    </row>
    <row r="127" spans="1:52" ht="12.75" customHeight="1" x14ac:dyDescent="0.25">
      <c r="A127" s="40"/>
      <c r="B127" s="1712"/>
      <c r="C127" s="1713"/>
      <c r="D127" s="1713"/>
      <c r="E127" s="1713"/>
      <c r="F127" s="1713"/>
      <c r="G127" s="1713"/>
      <c r="H127" s="1713"/>
      <c r="I127" s="1713"/>
      <c r="J127" s="1713"/>
      <c r="K127" s="1713"/>
      <c r="L127" s="1713"/>
      <c r="M127" s="1713"/>
      <c r="N127" s="1713"/>
      <c r="O127" s="1713"/>
      <c r="P127" s="1713"/>
      <c r="Q127" s="1713"/>
      <c r="R127" s="1713"/>
      <c r="S127" s="1713"/>
      <c r="T127" s="1713"/>
      <c r="U127" s="1713"/>
      <c r="V127" s="1713"/>
      <c r="W127" s="1713"/>
      <c r="X127" s="1713"/>
      <c r="Y127" s="1713"/>
      <c r="Z127" s="1713"/>
      <c r="AA127" s="1713"/>
      <c r="AB127" s="1713"/>
      <c r="AC127" s="1713"/>
      <c r="AD127" s="1713"/>
      <c r="AE127" s="1713"/>
      <c r="AF127" s="1713"/>
      <c r="AG127" s="1713"/>
      <c r="AH127" s="1713"/>
      <c r="AI127" s="1713"/>
      <c r="AJ127" s="1713"/>
      <c r="AK127" s="1713"/>
      <c r="AL127" s="1713"/>
      <c r="AM127" s="1713"/>
      <c r="AN127" s="1713"/>
      <c r="AO127" s="1713"/>
      <c r="AP127" s="1713"/>
      <c r="AQ127" s="1713"/>
      <c r="AR127" s="1713"/>
      <c r="AS127" s="1713"/>
      <c r="AT127" s="1713"/>
      <c r="AU127" s="1713"/>
      <c r="AV127" s="1713"/>
      <c r="AW127" s="1713"/>
      <c r="AX127" s="1713"/>
      <c r="AY127" s="1713"/>
      <c r="AZ127" s="1713"/>
    </row>
    <row r="128" spans="1:52" ht="26.25" customHeight="1" x14ac:dyDescent="0.25">
      <c r="A128" s="40"/>
      <c r="B128" s="1714" t="s">
        <v>921</v>
      </c>
      <c r="C128" s="1714"/>
      <c r="D128" s="1714"/>
      <c r="E128" s="1714"/>
      <c r="F128" s="1714"/>
      <c r="G128" s="1714"/>
      <c r="H128" s="1714"/>
      <c r="I128" s="1714"/>
      <c r="J128" s="1714"/>
      <c r="K128" s="1714"/>
      <c r="L128" s="1714"/>
      <c r="M128" s="1714"/>
      <c r="N128" s="1714"/>
      <c r="O128" s="1714"/>
      <c r="P128" s="1714"/>
      <c r="Q128" s="1714"/>
      <c r="R128" s="1714"/>
      <c r="S128" s="1714"/>
      <c r="T128" s="1714"/>
      <c r="U128" s="1714"/>
      <c r="V128" s="1714"/>
      <c r="W128" s="1714"/>
      <c r="X128" s="1714"/>
      <c r="Y128" s="1714"/>
      <c r="Z128" s="1714"/>
      <c r="AA128" s="1714"/>
      <c r="AB128" s="1714"/>
      <c r="AC128" s="1714"/>
      <c r="AD128" s="1714"/>
      <c r="AE128" s="1714"/>
      <c r="AF128" s="1714"/>
      <c r="AG128" s="1714"/>
      <c r="AH128" s="1714"/>
      <c r="AI128" s="1714"/>
      <c r="AJ128" s="1714"/>
      <c r="AK128" s="1714"/>
      <c r="AL128" s="1714"/>
      <c r="AM128" s="1714"/>
      <c r="AN128" s="1714"/>
      <c r="AO128" s="1714"/>
      <c r="AP128" s="1714"/>
      <c r="AQ128" s="1714"/>
      <c r="AR128" s="1714"/>
      <c r="AS128" s="1714"/>
      <c r="AT128" s="1714"/>
      <c r="AU128" s="1714"/>
      <c r="AV128" s="1714"/>
      <c r="AW128" s="1714"/>
      <c r="AX128" s="1714"/>
      <c r="AY128" s="1714"/>
      <c r="AZ128" s="1714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24" t="s">
        <v>694</v>
      </c>
      <c r="B1" s="1424"/>
      <c r="C1" s="1424"/>
      <c r="D1" s="1424"/>
      <c r="E1" s="1424"/>
      <c r="F1" s="1424"/>
      <c r="G1" s="1424"/>
      <c r="H1" s="1424"/>
      <c r="I1" s="1424"/>
      <c r="J1" s="1424"/>
      <c r="K1" s="1424"/>
      <c r="L1" s="1424"/>
      <c r="M1" s="1424"/>
      <c r="N1" s="1424"/>
      <c r="O1" s="1424"/>
      <c r="P1" s="1424"/>
      <c r="Q1" s="1424"/>
      <c r="R1" s="1424"/>
      <c r="S1" s="1424"/>
      <c r="T1" s="1424"/>
      <c r="U1" s="1424"/>
      <c r="V1" s="1424"/>
      <c r="W1" s="1424"/>
      <c r="X1" s="1424"/>
      <c r="Y1" s="1424"/>
      <c r="Z1" s="1424"/>
      <c r="AA1" s="1424"/>
      <c r="AB1" s="1424"/>
      <c r="AC1" s="1424"/>
      <c r="AD1" s="1424"/>
      <c r="AE1" s="1424"/>
      <c r="AF1" s="1424"/>
      <c r="AG1" s="1424"/>
      <c r="AH1" s="1424"/>
      <c r="AI1" s="1424"/>
      <c r="AJ1" s="1424"/>
      <c r="AK1" s="1424"/>
      <c r="AL1" s="1424"/>
      <c r="AM1" s="1424"/>
      <c r="AN1" s="1424"/>
      <c r="AO1" s="1424"/>
      <c r="AP1" s="1424"/>
      <c r="AQ1" s="1424"/>
      <c r="AR1" s="1424"/>
      <c r="AS1" s="1424"/>
      <c r="AT1" s="1424"/>
      <c r="AU1" s="1424"/>
      <c r="AV1" s="1424"/>
      <c r="AW1" s="1424"/>
      <c r="AX1" s="1424"/>
      <c r="AY1" s="1424"/>
      <c r="AZ1" s="1424"/>
    </row>
    <row r="2" spans="1:53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  <c r="BA2" s="3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43"/>
      <c r="AV3" s="412"/>
      <c r="AW3" s="413"/>
      <c r="AX3" s="413"/>
      <c r="AY3" s="413"/>
      <c r="AZ3" s="414"/>
      <c r="BA3" s="3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  <c r="BA4" s="3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43"/>
      <c r="AV5" s="438"/>
      <c r="AW5" s="439"/>
      <c r="AX5" s="439"/>
      <c r="AY5" s="439"/>
      <c r="AZ5" s="440"/>
      <c r="BA5" s="3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43"/>
      <c r="AV6" s="940"/>
      <c r="AW6" s="941"/>
      <c r="AX6" s="941"/>
      <c r="AY6" s="941"/>
      <c r="AZ6" s="942"/>
      <c r="BA6" s="4"/>
    </row>
    <row r="7" spans="1:53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43"/>
      <c r="AV7" s="846"/>
      <c r="AW7" s="847"/>
      <c r="AX7" s="847"/>
      <c r="AY7" s="847"/>
      <c r="AZ7" s="848"/>
      <c r="BA7" s="1"/>
    </row>
    <row r="8" spans="1:53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  <c r="BA8" s="5"/>
    </row>
    <row r="9" spans="1:53" ht="18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1724"/>
      <c r="N9" s="1724"/>
      <c r="O9" s="1724"/>
      <c r="P9" s="1724"/>
      <c r="Q9" s="1724"/>
      <c r="R9" s="1724"/>
      <c r="S9" s="1724"/>
      <c r="T9" s="1724"/>
      <c r="U9" s="1724"/>
      <c r="V9" s="1724"/>
      <c r="W9" s="1724"/>
      <c r="X9" s="1724"/>
      <c r="Y9" s="1724"/>
      <c r="Z9" s="1724"/>
      <c r="AA9" s="1724"/>
      <c r="AB9" s="1724"/>
      <c r="AC9" s="1724"/>
      <c r="AD9" s="1724"/>
      <c r="AE9" s="1724"/>
      <c r="AF9" s="1724"/>
      <c r="AG9" s="1724"/>
      <c r="AH9" s="1724"/>
      <c r="AI9" s="1724"/>
      <c r="AJ9" s="1724"/>
      <c r="AK9" s="1724"/>
      <c r="AL9" s="1724"/>
      <c r="AM9" s="1724"/>
      <c r="AN9" s="1724"/>
      <c r="AO9" s="1724"/>
      <c r="AP9" s="1724"/>
      <c r="AQ9" s="1725"/>
      <c r="AR9" s="227"/>
      <c r="AS9" s="227"/>
      <c r="AT9" s="227"/>
      <c r="AU9" s="227"/>
      <c r="AV9" s="420"/>
      <c r="AW9" s="421"/>
      <c r="AX9" s="421"/>
      <c r="AY9" s="421"/>
      <c r="AZ9" s="422"/>
      <c r="BA9" s="6"/>
    </row>
    <row r="10" spans="1:53" ht="15.75" thickBot="1" x14ac:dyDescent="0.3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43"/>
      <c r="AV10" s="850">
        <v>383</v>
      </c>
      <c r="AW10" s="851"/>
      <c r="AX10" s="851"/>
      <c r="AY10" s="851"/>
      <c r="AZ10" s="852"/>
      <c r="BA10" s="7"/>
    </row>
    <row r="12" spans="1:53" x14ac:dyDescent="0.25">
      <c r="A12" s="44"/>
      <c r="B12" s="1334" t="s">
        <v>590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1334"/>
      <c r="AU12" s="1334"/>
      <c r="AV12" s="1334"/>
      <c r="AW12" s="1334"/>
      <c r="AX12" s="1334"/>
      <c r="AY12" s="1334"/>
      <c r="AZ12" s="1334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5"/>
      <c r="Z14" s="779" t="s">
        <v>33</v>
      </c>
      <c r="AA14" s="752"/>
      <c r="AB14" s="765"/>
      <c r="AC14" s="781" t="s">
        <v>99</v>
      </c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  <c r="BA14" s="8"/>
    </row>
    <row r="15" spans="1:53" x14ac:dyDescent="0.25">
      <c r="A15" s="44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1"/>
      <c r="Z15" s="806"/>
      <c r="AA15" s="740"/>
      <c r="AB15" s="741"/>
      <c r="AC15" s="779" t="s">
        <v>271</v>
      </c>
      <c r="AD15" s="752"/>
      <c r="AE15" s="752"/>
      <c r="AF15" s="752"/>
      <c r="AG15" s="752"/>
      <c r="AH15" s="752"/>
      <c r="AI15" s="752"/>
      <c r="AJ15" s="765"/>
      <c r="AK15" s="729" t="s">
        <v>6</v>
      </c>
      <c r="AL15" s="729"/>
      <c r="AM15" s="729"/>
      <c r="AN15" s="729"/>
      <c r="AO15" s="729"/>
      <c r="AP15" s="729"/>
      <c r="AQ15" s="729"/>
      <c r="AR15" s="729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8"/>
    </row>
    <row r="16" spans="1:53" ht="35.25" customHeight="1" x14ac:dyDescent="0.25">
      <c r="A16" s="44"/>
      <c r="B16" s="766"/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7"/>
      <c r="Z16" s="780"/>
      <c r="AA16" s="766"/>
      <c r="AB16" s="767"/>
      <c r="AC16" s="780"/>
      <c r="AD16" s="766"/>
      <c r="AE16" s="766"/>
      <c r="AF16" s="766"/>
      <c r="AG16" s="766"/>
      <c r="AH16" s="766"/>
      <c r="AI16" s="766"/>
      <c r="AJ16" s="767"/>
      <c r="AK16" s="729"/>
      <c r="AL16" s="729"/>
      <c r="AM16" s="729"/>
      <c r="AN16" s="729"/>
      <c r="AO16" s="729"/>
      <c r="AP16" s="729"/>
      <c r="AQ16" s="729"/>
      <c r="AR16" s="729"/>
      <c r="AS16" s="766"/>
      <c r="AT16" s="766"/>
      <c r="AU16" s="766"/>
      <c r="AV16" s="766"/>
      <c r="AW16" s="766"/>
      <c r="AX16" s="766"/>
      <c r="AY16" s="766"/>
      <c r="AZ16" s="766"/>
      <c r="BA16" s="8"/>
    </row>
    <row r="17" spans="1:53" s="393" customFormat="1" ht="12" thickBot="1" x14ac:dyDescent="0.25">
      <c r="A17" s="368"/>
      <c r="B17" s="1037">
        <v>1</v>
      </c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8"/>
      <c r="Z17" s="1036" t="s">
        <v>36</v>
      </c>
      <c r="AA17" s="1037"/>
      <c r="AB17" s="1038"/>
      <c r="AC17" s="1036" t="s">
        <v>7</v>
      </c>
      <c r="AD17" s="1037"/>
      <c r="AE17" s="1037"/>
      <c r="AF17" s="1037"/>
      <c r="AG17" s="1037"/>
      <c r="AH17" s="1037"/>
      <c r="AI17" s="1037"/>
      <c r="AJ17" s="1038"/>
      <c r="AK17" s="1036" t="s">
        <v>8</v>
      </c>
      <c r="AL17" s="1037"/>
      <c r="AM17" s="1037"/>
      <c r="AN17" s="1037"/>
      <c r="AO17" s="1037"/>
      <c r="AP17" s="1037"/>
      <c r="AQ17" s="1037"/>
      <c r="AR17" s="1038"/>
      <c r="AS17" s="1036" t="s">
        <v>9</v>
      </c>
      <c r="AT17" s="1037"/>
      <c r="AU17" s="1037"/>
      <c r="AV17" s="1037"/>
      <c r="AW17" s="1037"/>
      <c r="AX17" s="1037"/>
      <c r="AY17" s="1037"/>
      <c r="AZ17" s="1037"/>
      <c r="BA17" s="353"/>
    </row>
    <row r="18" spans="1:53" s="184" customFormat="1" ht="18" customHeight="1" x14ac:dyDescent="0.25">
      <c r="A18" s="123"/>
      <c r="B18" s="1343" t="s">
        <v>281</v>
      </c>
      <c r="C18" s="1343"/>
      <c r="D18" s="1343"/>
      <c r="E18" s="1343"/>
      <c r="F18" s="1343"/>
      <c r="G18" s="1343"/>
      <c r="H18" s="1343"/>
      <c r="I18" s="1343"/>
      <c r="J18" s="1343"/>
      <c r="K18" s="1343"/>
      <c r="L18" s="1343"/>
      <c r="M18" s="1343"/>
      <c r="N18" s="1343"/>
      <c r="O18" s="1343"/>
      <c r="P18" s="1343"/>
      <c r="Q18" s="1343"/>
      <c r="R18" s="1343"/>
      <c r="S18" s="1343"/>
      <c r="T18" s="1343"/>
      <c r="U18" s="1343"/>
      <c r="V18" s="1343"/>
      <c r="W18" s="1343"/>
      <c r="X18" s="1343"/>
      <c r="Y18" s="1344"/>
      <c r="Z18" s="1149" t="s">
        <v>119</v>
      </c>
      <c r="AA18" s="1150"/>
      <c r="AB18" s="1151"/>
      <c r="AC18" s="1425"/>
      <c r="AD18" s="1425"/>
      <c r="AE18" s="1425"/>
      <c r="AF18" s="1425"/>
      <c r="AG18" s="1425"/>
      <c r="AH18" s="1425"/>
      <c r="AI18" s="1425"/>
      <c r="AJ18" s="1425"/>
      <c r="AK18" s="1425"/>
      <c r="AL18" s="1425"/>
      <c r="AM18" s="1425"/>
      <c r="AN18" s="1425"/>
      <c r="AO18" s="1425"/>
      <c r="AP18" s="1425"/>
      <c r="AQ18" s="1425"/>
      <c r="AR18" s="1425"/>
      <c r="AS18" s="1425"/>
      <c r="AT18" s="1425"/>
      <c r="AU18" s="1425"/>
      <c r="AV18" s="1425"/>
      <c r="AW18" s="1425"/>
      <c r="AX18" s="1425"/>
      <c r="AY18" s="1425"/>
      <c r="AZ18" s="1426"/>
      <c r="BA18" s="189"/>
    </row>
    <row r="19" spans="1:53" s="184" customFormat="1" ht="18" customHeight="1" x14ac:dyDescent="0.25">
      <c r="A19" s="123"/>
      <c r="B19" s="1343" t="s">
        <v>279</v>
      </c>
      <c r="C19" s="1343"/>
      <c r="D19" s="1343"/>
      <c r="E19" s="1343"/>
      <c r="F19" s="1343"/>
      <c r="G19" s="1343"/>
      <c r="H19" s="1343"/>
      <c r="I19" s="1343"/>
      <c r="J19" s="1343"/>
      <c r="K19" s="1343"/>
      <c r="L19" s="1343"/>
      <c r="M19" s="1343"/>
      <c r="N19" s="1343"/>
      <c r="O19" s="1343"/>
      <c r="P19" s="1343"/>
      <c r="Q19" s="1343"/>
      <c r="R19" s="1343"/>
      <c r="S19" s="1343"/>
      <c r="T19" s="1343"/>
      <c r="U19" s="1343"/>
      <c r="V19" s="1343"/>
      <c r="W19" s="1343"/>
      <c r="X19" s="1343"/>
      <c r="Y19" s="1344"/>
      <c r="Z19" s="1232" t="s">
        <v>122</v>
      </c>
      <c r="AA19" s="1233"/>
      <c r="AB19" s="1234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3" s="184" customFormat="1" ht="18" customHeight="1" x14ac:dyDescent="0.25">
      <c r="A20" s="123"/>
      <c r="B20" s="1347" t="s">
        <v>416</v>
      </c>
      <c r="C20" s="1348"/>
      <c r="D20" s="1348"/>
      <c r="E20" s="1348"/>
      <c r="F20" s="1348"/>
      <c r="G20" s="1348"/>
      <c r="H20" s="1348"/>
      <c r="I20" s="1348"/>
      <c r="J20" s="1348"/>
      <c r="K20" s="1348"/>
      <c r="L20" s="1348"/>
      <c r="M20" s="1348"/>
      <c r="N20" s="1348"/>
      <c r="O20" s="1348"/>
      <c r="P20" s="1348"/>
      <c r="Q20" s="1348"/>
      <c r="R20" s="1348"/>
      <c r="S20" s="1348"/>
      <c r="T20" s="1348"/>
      <c r="U20" s="1348"/>
      <c r="V20" s="1348"/>
      <c r="W20" s="1348"/>
      <c r="X20" s="1348"/>
      <c r="Y20" s="1349"/>
      <c r="Z20" s="1232" t="s">
        <v>135</v>
      </c>
      <c r="AA20" s="1233"/>
      <c r="AB20" s="1234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  <c r="BA20" s="162"/>
    </row>
    <row r="21" spans="1:53" s="184" customFormat="1" ht="18" customHeight="1" x14ac:dyDescent="0.25">
      <c r="A21" s="123"/>
      <c r="B21" s="1343" t="s">
        <v>282</v>
      </c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4"/>
      <c r="Z21" s="1345" t="s">
        <v>139</v>
      </c>
      <c r="AA21" s="1346"/>
      <c r="AB21" s="1346"/>
      <c r="AC21" s="1700"/>
      <c r="AD21" s="1701"/>
      <c r="AE21" s="1701"/>
      <c r="AF21" s="1701"/>
      <c r="AG21" s="1701"/>
      <c r="AH21" s="1701"/>
      <c r="AI21" s="1701"/>
      <c r="AJ21" s="1702"/>
      <c r="AK21" s="1700"/>
      <c r="AL21" s="1701"/>
      <c r="AM21" s="1701"/>
      <c r="AN21" s="1701"/>
      <c r="AO21" s="1701"/>
      <c r="AP21" s="1701"/>
      <c r="AQ21" s="1701"/>
      <c r="AR21" s="1702"/>
      <c r="AS21" s="1700"/>
      <c r="AT21" s="1701"/>
      <c r="AU21" s="1701"/>
      <c r="AV21" s="1701"/>
      <c r="AW21" s="1701"/>
      <c r="AX21" s="1701"/>
      <c r="AY21" s="1701"/>
      <c r="AZ21" s="1703"/>
      <c r="BA21" s="162"/>
    </row>
    <row r="22" spans="1:53" s="184" customFormat="1" ht="18" customHeight="1" x14ac:dyDescent="0.25">
      <c r="A22" s="123"/>
      <c r="B22" s="1343" t="s">
        <v>280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4"/>
      <c r="Z22" s="1345" t="s">
        <v>153</v>
      </c>
      <c r="AA22" s="1346"/>
      <c r="AB22" s="1346"/>
      <c r="AC22" s="1700"/>
      <c r="AD22" s="1701"/>
      <c r="AE22" s="1701"/>
      <c r="AF22" s="1701"/>
      <c r="AG22" s="1701"/>
      <c r="AH22" s="1701"/>
      <c r="AI22" s="1701"/>
      <c r="AJ22" s="1702"/>
      <c r="AK22" s="1700"/>
      <c r="AL22" s="1701"/>
      <c r="AM22" s="1701"/>
      <c r="AN22" s="1701"/>
      <c r="AO22" s="1701"/>
      <c r="AP22" s="1701"/>
      <c r="AQ22" s="1701"/>
      <c r="AR22" s="1702"/>
      <c r="AS22" s="1700"/>
      <c r="AT22" s="1701"/>
      <c r="AU22" s="1701"/>
      <c r="AV22" s="1701"/>
      <c r="AW22" s="1701"/>
      <c r="AX22" s="1701"/>
      <c r="AY22" s="1701"/>
      <c r="AZ22" s="1703"/>
      <c r="BA22" s="162"/>
    </row>
    <row r="23" spans="1:53" s="184" customFormat="1" ht="33.75" customHeight="1" thickBot="1" x14ac:dyDescent="0.3">
      <c r="A23" s="123"/>
      <c r="B23" s="964" t="s">
        <v>589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1351" t="s">
        <v>142</v>
      </c>
      <c r="AA23" s="1352"/>
      <c r="AB23" s="1352"/>
      <c r="AC23" s="1364"/>
      <c r="AD23" s="1365"/>
      <c r="AE23" s="1365"/>
      <c r="AF23" s="1365"/>
      <c r="AG23" s="1365"/>
      <c r="AH23" s="1365"/>
      <c r="AI23" s="1365"/>
      <c r="AJ23" s="1366"/>
      <c r="AK23" s="1364"/>
      <c r="AL23" s="1365"/>
      <c r="AM23" s="1365"/>
      <c r="AN23" s="1365"/>
      <c r="AO23" s="1365"/>
      <c r="AP23" s="1365"/>
      <c r="AQ23" s="1365"/>
      <c r="AR23" s="1366"/>
      <c r="AS23" s="1364"/>
      <c r="AT23" s="1365"/>
      <c r="AU23" s="1365"/>
      <c r="AV23" s="1365"/>
      <c r="AW23" s="1365"/>
      <c r="AX23" s="1365"/>
      <c r="AY23" s="1365"/>
      <c r="AZ23" s="1367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48" t="s">
        <v>695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53" t="s">
        <v>459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  <c r="BA27" s="43"/>
    </row>
    <row r="28" spans="1:53" ht="12" customHeight="1" x14ac:dyDescent="0.25">
      <c r="A28" s="82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58"/>
      <c r="AD28" s="558"/>
      <c r="AE28" s="558"/>
      <c r="AF28" s="558"/>
      <c r="AG28" s="558"/>
      <c r="AH28" s="558"/>
      <c r="AI28" s="558"/>
      <c r="AJ28" s="558"/>
      <c r="AK28" s="558"/>
      <c r="AL28" s="558"/>
      <c r="AM28" s="558"/>
      <c r="AN28" s="558"/>
      <c r="AO28" s="558"/>
      <c r="AP28" s="558"/>
      <c r="AQ28" s="558"/>
      <c r="AR28" s="558"/>
      <c r="AS28" s="558"/>
      <c r="AT28" s="558"/>
      <c r="AU28" s="558"/>
      <c r="AV28" s="558"/>
      <c r="AW28" s="558"/>
      <c r="AX28" s="558"/>
      <c r="AY28" s="558"/>
      <c r="AZ28" s="558"/>
      <c r="BA28" s="43"/>
    </row>
    <row r="29" spans="1:53" ht="18" customHeight="1" x14ac:dyDescent="0.25">
      <c r="A29" s="82"/>
      <c r="B29" s="878" t="s">
        <v>2</v>
      </c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9"/>
      <c r="Z29" s="897" t="s">
        <v>33</v>
      </c>
      <c r="AA29" s="878"/>
      <c r="AB29" s="879"/>
      <c r="AC29" s="873" t="s">
        <v>99</v>
      </c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4"/>
      <c r="AO29" s="874"/>
      <c r="AP29" s="874"/>
      <c r="AQ29" s="874"/>
      <c r="AR29" s="874"/>
      <c r="AS29" s="874"/>
      <c r="AT29" s="874"/>
      <c r="AU29" s="874"/>
      <c r="AV29" s="874"/>
      <c r="AW29" s="874"/>
      <c r="AX29" s="874"/>
      <c r="AY29" s="874"/>
      <c r="AZ29" s="874"/>
      <c r="BA29" s="43"/>
    </row>
    <row r="30" spans="1:53" x14ac:dyDescent="0.25">
      <c r="A30" s="82"/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880"/>
      <c r="P30" s="880"/>
      <c r="Q30" s="880"/>
      <c r="R30" s="880"/>
      <c r="S30" s="880"/>
      <c r="T30" s="880"/>
      <c r="U30" s="880"/>
      <c r="V30" s="880"/>
      <c r="W30" s="880"/>
      <c r="X30" s="880"/>
      <c r="Y30" s="881"/>
      <c r="Z30" s="898"/>
      <c r="AA30" s="880"/>
      <c r="AB30" s="881"/>
      <c r="AC30" s="897" t="s">
        <v>271</v>
      </c>
      <c r="AD30" s="878"/>
      <c r="AE30" s="878"/>
      <c r="AF30" s="878"/>
      <c r="AG30" s="878"/>
      <c r="AH30" s="878"/>
      <c r="AI30" s="878"/>
      <c r="AJ30" s="879"/>
      <c r="AK30" s="894" t="s">
        <v>6</v>
      </c>
      <c r="AL30" s="894"/>
      <c r="AM30" s="894"/>
      <c r="AN30" s="894"/>
      <c r="AO30" s="894"/>
      <c r="AP30" s="894"/>
      <c r="AQ30" s="894"/>
      <c r="AR30" s="894"/>
      <c r="AS30" s="878" t="s">
        <v>35</v>
      </c>
      <c r="AT30" s="878"/>
      <c r="AU30" s="878"/>
      <c r="AV30" s="878"/>
      <c r="AW30" s="878"/>
      <c r="AX30" s="878"/>
      <c r="AY30" s="878"/>
      <c r="AZ30" s="878"/>
      <c r="BA30" s="43"/>
    </row>
    <row r="31" spans="1:53" ht="33.75" customHeight="1" x14ac:dyDescent="0.25">
      <c r="A31" s="82"/>
      <c r="B31" s="882"/>
      <c r="C31" s="882"/>
      <c r="D31" s="882"/>
      <c r="E31" s="882"/>
      <c r="F31" s="882"/>
      <c r="G31" s="882"/>
      <c r="H31" s="882"/>
      <c r="I31" s="882"/>
      <c r="J31" s="882"/>
      <c r="K31" s="882"/>
      <c r="L31" s="882"/>
      <c r="M31" s="882"/>
      <c r="N31" s="882"/>
      <c r="O31" s="882"/>
      <c r="P31" s="882"/>
      <c r="Q31" s="882"/>
      <c r="R31" s="882"/>
      <c r="S31" s="882"/>
      <c r="T31" s="882"/>
      <c r="U31" s="882"/>
      <c r="V31" s="882"/>
      <c r="W31" s="882"/>
      <c r="X31" s="882"/>
      <c r="Y31" s="883"/>
      <c r="Z31" s="899"/>
      <c r="AA31" s="882"/>
      <c r="AB31" s="883"/>
      <c r="AC31" s="899"/>
      <c r="AD31" s="882"/>
      <c r="AE31" s="882"/>
      <c r="AF31" s="882"/>
      <c r="AG31" s="882"/>
      <c r="AH31" s="882"/>
      <c r="AI31" s="882"/>
      <c r="AJ31" s="883"/>
      <c r="AK31" s="894"/>
      <c r="AL31" s="894"/>
      <c r="AM31" s="894"/>
      <c r="AN31" s="894"/>
      <c r="AO31" s="894"/>
      <c r="AP31" s="894"/>
      <c r="AQ31" s="894"/>
      <c r="AR31" s="894"/>
      <c r="AS31" s="882"/>
      <c r="AT31" s="882"/>
      <c r="AU31" s="882"/>
      <c r="AV31" s="882"/>
      <c r="AW31" s="882"/>
      <c r="AX31" s="882"/>
      <c r="AY31" s="882"/>
      <c r="AZ31" s="882"/>
      <c r="BA31" s="43"/>
    </row>
    <row r="32" spans="1:53" s="393" customFormat="1" ht="12" thickBot="1" x14ac:dyDescent="0.25">
      <c r="A32" s="576"/>
      <c r="B32" s="886">
        <v>1</v>
      </c>
      <c r="C32" s="886"/>
      <c r="D32" s="886"/>
      <c r="E32" s="886"/>
      <c r="F32" s="886"/>
      <c r="G32" s="886"/>
      <c r="H32" s="886"/>
      <c r="I32" s="886"/>
      <c r="J32" s="886"/>
      <c r="K32" s="886"/>
      <c r="L32" s="886"/>
      <c r="M32" s="886"/>
      <c r="N32" s="886"/>
      <c r="O32" s="886"/>
      <c r="P32" s="886"/>
      <c r="Q32" s="886"/>
      <c r="R32" s="886"/>
      <c r="S32" s="886"/>
      <c r="T32" s="886"/>
      <c r="U32" s="886"/>
      <c r="V32" s="886"/>
      <c r="W32" s="886"/>
      <c r="X32" s="886"/>
      <c r="Y32" s="887"/>
      <c r="Z32" s="954" t="s">
        <v>36</v>
      </c>
      <c r="AA32" s="886"/>
      <c r="AB32" s="887"/>
      <c r="AC32" s="954" t="s">
        <v>7</v>
      </c>
      <c r="AD32" s="886"/>
      <c r="AE32" s="886"/>
      <c r="AF32" s="886"/>
      <c r="AG32" s="886"/>
      <c r="AH32" s="886"/>
      <c r="AI32" s="886"/>
      <c r="AJ32" s="887"/>
      <c r="AK32" s="954" t="s">
        <v>8</v>
      </c>
      <c r="AL32" s="886"/>
      <c r="AM32" s="886"/>
      <c r="AN32" s="886"/>
      <c r="AO32" s="886"/>
      <c r="AP32" s="886"/>
      <c r="AQ32" s="886"/>
      <c r="AR32" s="887"/>
      <c r="AS32" s="954" t="s">
        <v>9</v>
      </c>
      <c r="AT32" s="886"/>
      <c r="AU32" s="886"/>
      <c r="AV32" s="886"/>
      <c r="AW32" s="886"/>
      <c r="AX32" s="886"/>
      <c r="AY32" s="886"/>
      <c r="AZ32" s="886"/>
      <c r="BA32" s="577"/>
    </row>
    <row r="33" spans="1:53" x14ac:dyDescent="0.25">
      <c r="A33" s="82"/>
      <c r="B33" s="853"/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4"/>
      <c r="Z33" s="919" t="s">
        <v>119</v>
      </c>
      <c r="AA33" s="920"/>
      <c r="AB33" s="921"/>
      <c r="AC33" s="526"/>
      <c r="AD33" s="519"/>
      <c r="AE33" s="519"/>
      <c r="AF33" s="519"/>
      <c r="AG33" s="519"/>
      <c r="AH33" s="519"/>
      <c r="AI33" s="519"/>
      <c r="AJ33" s="527"/>
      <c r="AK33" s="526"/>
      <c r="AL33" s="519"/>
      <c r="AM33" s="519"/>
      <c r="AN33" s="519"/>
      <c r="AO33" s="519"/>
      <c r="AP33" s="519"/>
      <c r="AQ33" s="519"/>
      <c r="AR33" s="527"/>
      <c r="AS33" s="526"/>
      <c r="AT33" s="519"/>
      <c r="AU33" s="519"/>
      <c r="AV33" s="519"/>
      <c r="AW33" s="519"/>
      <c r="AX33" s="519"/>
      <c r="AY33" s="519"/>
      <c r="AZ33" s="224"/>
      <c r="BA33" s="43"/>
    </row>
    <row r="34" spans="1:53" ht="18" customHeight="1" x14ac:dyDescent="0.25">
      <c r="A34" s="82"/>
      <c r="B34" s="853"/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4"/>
      <c r="Z34" s="855"/>
      <c r="AA34" s="856"/>
      <c r="AB34" s="857"/>
      <c r="AC34" s="899"/>
      <c r="AD34" s="882"/>
      <c r="AE34" s="882"/>
      <c r="AF34" s="882"/>
      <c r="AG34" s="882"/>
      <c r="AH34" s="882"/>
      <c r="AI34" s="882"/>
      <c r="AJ34" s="883"/>
      <c r="AK34" s="899"/>
      <c r="AL34" s="882"/>
      <c r="AM34" s="882"/>
      <c r="AN34" s="882"/>
      <c r="AO34" s="882"/>
      <c r="AP34" s="882"/>
      <c r="AQ34" s="882"/>
      <c r="AR34" s="883"/>
      <c r="AS34" s="899"/>
      <c r="AT34" s="882"/>
      <c r="AU34" s="882"/>
      <c r="AV34" s="882"/>
      <c r="AW34" s="882"/>
      <c r="AX34" s="882"/>
      <c r="AY34" s="882"/>
      <c r="AZ34" s="1726"/>
      <c r="BA34" s="43"/>
    </row>
    <row r="35" spans="1:53" ht="18" customHeight="1" thickBot="1" x14ac:dyDescent="0.3">
      <c r="A35" s="82"/>
      <c r="B35" s="966" t="s">
        <v>756</v>
      </c>
      <c r="C35" s="967"/>
      <c r="D35" s="967"/>
      <c r="E35" s="967"/>
      <c r="F35" s="967"/>
      <c r="G35" s="967"/>
      <c r="H35" s="967"/>
      <c r="I35" s="967"/>
      <c r="J35" s="967"/>
      <c r="K35" s="967"/>
      <c r="L35" s="967"/>
      <c r="M35" s="967"/>
      <c r="N35" s="967"/>
      <c r="O35" s="967"/>
      <c r="P35" s="967"/>
      <c r="Q35" s="967"/>
      <c r="R35" s="967"/>
      <c r="S35" s="967"/>
      <c r="T35" s="967"/>
      <c r="U35" s="967"/>
      <c r="V35" s="967"/>
      <c r="W35" s="967"/>
      <c r="X35" s="967"/>
      <c r="Y35" s="968"/>
      <c r="Z35" s="858" t="s">
        <v>142</v>
      </c>
      <c r="AA35" s="859"/>
      <c r="AB35" s="860"/>
      <c r="AC35" s="861"/>
      <c r="AD35" s="862"/>
      <c r="AE35" s="862"/>
      <c r="AF35" s="862"/>
      <c r="AG35" s="862"/>
      <c r="AH35" s="862"/>
      <c r="AI35" s="862"/>
      <c r="AJ35" s="863"/>
      <c r="AK35" s="861"/>
      <c r="AL35" s="862"/>
      <c r="AM35" s="862"/>
      <c r="AN35" s="862"/>
      <c r="AO35" s="862"/>
      <c r="AP35" s="862"/>
      <c r="AQ35" s="862"/>
      <c r="AR35" s="863"/>
      <c r="AS35" s="861"/>
      <c r="AT35" s="862"/>
      <c r="AU35" s="862"/>
      <c r="AV35" s="862"/>
      <c r="AW35" s="862"/>
      <c r="AX35" s="862"/>
      <c r="AY35" s="862"/>
      <c r="AZ35" s="864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80" t="s">
        <v>458</v>
      </c>
      <c r="C37" s="1380"/>
      <c r="D37" s="1380"/>
      <c r="E37" s="1380"/>
      <c r="F37" s="1380"/>
      <c r="G37" s="1380"/>
      <c r="H37" s="1380"/>
      <c r="I37" s="1380"/>
      <c r="J37" s="1380"/>
      <c r="K37" s="1380"/>
      <c r="L37" s="1380"/>
      <c r="M37" s="1380"/>
      <c r="N37" s="1380"/>
      <c r="O37" s="1380"/>
      <c r="P37" s="1380"/>
      <c r="Q37" s="1380"/>
      <c r="R37" s="1380"/>
      <c r="S37" s="1380"/>
      <c r="T37" s="1380"/>
      <c r="U37" s="1380"/>
      <c r="V37" s="1380"/>
      <c r="W37" s="1380"/>
      <c r="X37" s="1380"/>
      <c r="Y37" s="1380"/>
      <c r="Z37" s="1380"/>
      <c r="AA37" s="1380"/>
      <c r="AB37" s="1380"/>
      <c r="AC37" s="1380"/>
      <c r="AD37" s="1380"/>
      <c r="AE37" s="1380"/>
      <c r="AF37" s="1380"/>
      <c r="AG37" s="1380"/>
      <c r="AH37" s="1380"/>
      <c r="AI37" s="1380"/>
      <c r="AJ37" s="1380"/>
      <c r="AK37" s="1380"/>
      <c r="AL37" s="1380"/>
      <c r="AM37" s="1380"/>
      <c r="AN37" s="1380"/>
      <c r="AO37" s="1380"/>
      <c r="AP37" s="1380"/>
      <c r="AQ37" s="1380"/>
      <c r="AR37" s="1380"/>
      <c r="AS37" s="1380"/>
      <c r="AT37" s="1380"/>
      <c r="AU37" s="1380"/>
      <c r="AV37" s="1380"/>
      <c r="AW37" s="1380"/>
      <c r="AX37" s="1380"/>
      <c r="AY37" s="1380"/>
      <c r="AZ37" s="1380"/>
      <c r="BA37" s="9"/>
    </row>
    <row r="38" spans="1:53" x14ac:dyDescent="0.25">
      <c r="A38" s="77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  <c r="BA38" s="13"/>
    </row>
    <row r="39" spans="1:53" ht="36" customHeight="1" x14ac:dyDescent="0.25">
      <c r="A39" s="78"/>
      <c r="B39" s="752" t="s">
        <v>414</v>
      </c>
      <c r="C39" s="752"/>
      <c r="D39" s="752"/>
      <c r="E39" s="752"/>
      <c r="F39" s="752"/>
      <c r="G39" s="752"/>
      <c r="H39" s="765"/>
      <c r="I39" s="779" t="s">
        <v>415</v>
      </c>
      <c r="J39" s="752"/>
      <c r="K39" s="752"/>
      <c r="L39" s="752"/>
      <c r="M39" s="752"/>
      <c r="N39" s="765"/>
      <c r="O39" s="752" t="s">
        <v>3</v>
      </c>
      <c r="P39" s="765"/>
      <c r="Q39" s="781" t="s">
        <v>34</v>
      </c>
      <c r="R39" s="782"/>
      <c r="S39" s="782"/>
      <c r="T39" s="782"/>
      <c r="U39" s="782"/>
      <c r="V39" s="782"/>
      <c r="W39" s="782"/>
      <c r="X39" s="782"/>
      <c r="Y39" s="782"/>
      <c r="Z39" s="782"/>
      <c r="AA39" s="782"/>
      <c r="AB39" s="783"/>
      <c r="AC39" s="781" t="s">
        <v>65</v>
      </c>
      <c r="AD39" s="782"/>
      <c r="AE39" s="782"/>
      <c r="AF39" s="782"/>
      <c r="AG39" s="782"/>
      <c r="AH39" s="782"/>
      <c r="AI39" s="782"/>
      <c r="AJ39" s="782"/>
      <c r="AK39" s="782"/>
      <c r="AL39" s="782"/>
      <c r="AM39" s="782"/>
      <c r="AN39" s="783"/>
      <c r="AO39" s="781" t="s">
        <v>66</v>
      </c>
      <c r="AP39" s="782"/>
      <c r="AQ39" s="782"/>
      <c r="AR39" s="782"/>
      <c r="AS39" s="782"/>
      <c r="AT39" s="782"/>
      <c r="AU39" s="782"/>
      <c r="AV39" s="782"/>
      <c r="AW39" s="782"/>
      <c r="AX39" s="782"/>
      <c r="AY39" s="782"/>
      <c r="AZ39" s="782"/>
      <c r="BA39" s="14"/>
    </row>
    <row r="40" spans="1:53" ht="50.25" customHeight="1" x14ac:dyDescent="0.25">
      <c r="A40" s="78"/>
      <c r="B40" s="766"/>
      <c r="C40" s="766"/>
      <c r="D40" s="766"/>
      <c r="E40" s="766"/>
      <c r="F40" s="766"/>
      <c r="G40" s="766"/>
      <c r="H40" s="767"/>
      <c r="I40" s="780"/>
      <c r="J40" s="766"/>
      <c r="K40" s="766"/>
      <c r="L40" s="766"/>
      <c r="M40" s="766"/>
      <c r="N40" s="767"/>
      <c r="O40" s="766"/>
      <c r="P40" s="767"/>
      <c r="Q40" s="781" t="s">
        <v>227</v>
      </c>
      <c r="R40" s="782"/>
      <c r="S40" s="782"/>
      <c r="T40" s="783"/>
      <c r="U40" s="781" t="s">
        <v>226</v>
      </c>
      <c r="V40" s="782"/>
      <c r="W40" s="782"/>
      <c r="X40" s="783"/>
      <c r="Y40" s="781" t="s">
        <v>218</v>
      </c>
      <c r="Z40" s="782"/>
      <c r="AA40" s="782"/>
      <c r="AB40" s="783"/>
      <c r="AC40" s="781" t="s">
        <v>227</v>
      </c>
      <c r="AD40" s="782"/>
      <c r="AE40" s="782"/>
      <c r="AF40" s="783"/>
      <c r="AG40" s="781" t="s">
        <v>226</v>
      </c>
      <c r="AH40" s="782"/>
      <c r="AI40" s="782"/>
      <c r="AJ40" s="783"/>
      <c r="AK40" s="781" t="s">
        <v>218</v>
      </c>
      <c r="AL40" s="782"/>
      <c r="AM40" s="782"/>
      <c r="AN40" s="783"/>
      <c r="AO40" s="781" t="s">
        <v>227</v>
      </c>
      <c r="AP40" s="782"/>
      <c r="AQ40" s="782"/>
      <c r="AR40" s="783"/>
      <c r="AS40" s="781" t="s">
        <v>226</v>
      </c>
      <c r="AT40" s="782"/>
      <c r="AU40" s="782"/>
      <c r="AV40" s="783"/>
      <c r="AW40" s="781" t="s">
        <v>218</v>
      </c>
      <c r="AX40" s="782"/>
      <c r="AY40" s="782"/>
      <c r="AZ40" s="782"/>
      <c r="BA40" s="29"/>
    </row>
    <row r="41" spans="1:53" ht="15.75" thickBot="1" x14ac:dyDescent="0.3">
      <c r="A41" s="78"/>
      <c r="B41" s="1340">
        <v>1</v>
      </c>
      <c r="C41" s="1340"/>
      <c r="D41" s="1340"/>
      <c r="E41" s="1340"/>
      <c r="F41" s="1340"/>
      <c r="G41" s="1340"/>
      <c r="H41" s="1341"/>
      <c r="I41" s="1339">
        <v>2</v>
      </c>
      <c r="J41" s="1340"/>
      <c r="K41" s="1340"/>
      <c r="L41" s="1340"/>
      <c r="M41" s="1340"/>
      <c r="N41" s="1341"/>
      <c r="O41" s="1663">
        <v>3</v>
      </c>
      <c r="P41" s="1664"/>
      <c r="Q41" s="779">
        <v>4</v>
      </c>
      <c r="R41" s="752"/>
      <c r="S41" s="752"/>
      <c r="T41" s="765"/>
      <c r="U41" s="779">
        <v>5</v>
      </c>
      <c r="V41" s="752"/>
      <c r="W41" s="752"/>
      <c r="X41" s="765"/>
      <c r="Y41" s="779">
        <v>6</v>
      </c>
      <c r="Z41" s="752"/>
      <c r="AA41" s="752"/>
      <c r="AB41" s="765"/>
      <c r="AC41" s="779">
        <v>7</v>
      </c>
      <c r="AD41" s="752"/>
      <c r="AE41" s="752"/>
      <c r="AF41" s="765"/>
      <c r="AG41" s="779">
        <v>8</v>
      </c>
      <c r="AH41" s="752"/>
      <c r="AI41" s="752"/>
      <c r="AJ41" s="765"/>
      <c r="AK41" s="779">
        <v>9</v>
      </c>
      <c r="AL41" s="752"/>
      <c r="AM41" s="752"/>
      <c r="AN41" s="765"/>
      <c r="AO41" s="779">
        <v>10</v>
      </c>
      <c r="AP41" s="752"/>
      <c r="AQ41" s="752"/>
      <c r="AR41" s="765"/>
      <c r="AS41" s="779">
        <v>11</v>
      </c>
      <c r="AT41" s="752"/>
      <c r="AU41" s="752"/>
      <c r="AV41" s="765"/>
      <c r="AW41" s="779">
        <v>12</v>
      </c>
      <c r="AX41" s="752"/>
      <c r="AY41" s="752"/>
      <c r="AZ41" s="752"/>
      <c r="BA41" s="32"/>
    </row>
    <row r="42" spans="1:53" ht="21.95" customHeight="1" x14ac:dyDescent="0.25">
      <c r="A42" s="78"/>
      <c r="B42" s="1340"/>
      <c r="C42" s="1340"/>
      <c r="D42" s="1340"/>
      <c r="E42" s="1340"/>
      <c r="F42" s="1340"/>
      <c r="G42" s="1340"/>
      <c r="H42" s="1341"/>
      <c r="I42" s="1339"/>
      <c r="J42" s="1340"/>
      <c r="K42" s="1340"/>
      <c r="L42" s="1340"/>
      <c r="M42" s="1340"/>
      <c r="N42" s="1342"/>
      <c r="O42" s="1431" t="s">
        <v>119</v>
      </c>
      <c r="P42" s="1432"/>
      <c r="Q42" s="1336"/>
      <c r="R42" s="1337"/>
      <c r="S42" s="1337"/>
      <c r="T42" s="1350"/>
      <c r="U42" s="1336"/>
      <c r="V42" s="1337"/>
      <c r="W42" s="1337"/>
      <c r="X42" s="1350"/>
      <c r="Y42" s="1336"/>
      <c r="Z42" s="1337"/>
      <c r="AA42" s="1337"/>
      <c r="AB42" s="1350"/>
      <c r="AC42" s="1336"/>
      <c r="AD42" s="1337"/>
      <c r="AE42" s="1337"/>
      <c r="AF42" s="1350"/>
      <c r="AG42" s="1336"/>
      <c r="AH42" s="1337"/>
      <c r="AI42" s="1337"/>
      <c r="AJ42" s="1350"/>
      <c r="AK42" s="1336"/>
      <c r="AL42" s="1337"/>
      <c r="AM42" s="1337"/>
      <c r="AN42" s="1350"/>
      <c r="AO42" s="1336"/>
      <c r="AP42" s="1337"/>
      <c r="AQ42" s="1337"/>
      <c r="AR42" s="1350"/>
      <c r="AS42" s="1336"/>
      <c r="AT42" s="1337"/>
      <c r="AU42" s="1337"/>
      <c r="AV42" s="1350"/>
      <c r="AW42" s="1152"/>
      <c r="AX42" s="1153"/>
      <c r="AY42" s="1153"/>
      <c r="AZ42" s="1438"/>
      <c r="BA42" s="32"/>
    </row>
    <row r="43" spans="1:53" ht="21" customHeight="1" x14ac:dyDescent="0.25">
      <c r="A43" s="78"/>
      <c r="B43" s="1734"/>
      <c r="C43" s="1734"/>
      <c r="D43" s="1734"/>
      <c r="E43" s="1734"/>
      <c r="F43" s="1734"/>
      <c r="G43" s="1734"/>
      <c r="H43" s="1735"/>
      <c r="I43" s="1736"/>
      <c r="J43" s="1734"/>
      <c r="K43" s="1734"/>
      <c r="L43" s="1734"/>
      <c r="M43" s="1734"/>
      <c r="N43" s="1737"/>
      <c r="O43" s="1429" t="s">
        <v>122</v>
      </c>
      <c r="P43" s="1430"/>
      <c r="Q43" s="1339"/>
      <c r="R43" s="1340"/>
      <c r="S43" s="1340"/>
      <c r="T43" s="1341"/>
      <c r="U43" s="1339"/>
      <c r="V43" s="1340"/>
      <c r="W43" s="1340"/>
      <c r="X43" s="1341"/>
      <c r="Y43" s="1339"/>
      <c r="Z43" s="1340"/>
      <c r="AA43" s="1340"/>
      <c r="AB43" s="1341"/>
      <c r="AC43" s="1339"/>
      <c r="AD43" s="1340"/>
      <c r="AE43" s="1340"/>
      <c r="AF43" s="1341"/>
      <c r="AG43" s="1339"/>
      <c r="AH43" s="1340"/>
      <c r="AI43" s="1340"/>
      <c r="AJ43" s="1341"/>
      <c r="AK43" s="1339"/>
      <c r="AL43" s="1340"/>
      <c r="AM43" s="1340"/>
      <c r="AN43" s="1341"/>
      <c r="AO43" s="1339"/>
      <c r="AP43" s="1340"/>
      <c r="AQ43" s="1340"/>
      <c r="AR43" s="1341"/>
      <c r="AS43" s="1339"/>
      <c r="AT43" s="1340"/>
      <c r="AU43" s="1340"/>
      <c r="AV43" s="1341"/>
      <c r="AW43" s="781"/>
      <c r="AX43" s="782"/>
      <c r="AY43" s="782"/>
      <c r="AZ43" s="1239"/>
      <c r="BA43" s="32"/>
    </row>
    <row r="44" spans="1:53" ht="21" customHeight="1" x14ac:dyDescent="0.25">
      <c r="A44" s="78"/>
      <c r="B44" s="1340"/>
      <c r="C44" s="1340"/>
      <c r="D44" s="1340"/>
      <c r="E44" s="1340"/>
      <c r="F44" s="1340"/>
      <c r="G44" s="1340"/>
      <c r="H44" s="1341"/>
      <c r="I44" s="1339"/>
      <c r="J44" s="1340"/>
      <c r="K44" s="1340"/>
      <c r="L44" s="1340"/>
      <c r="M44" s="1340"/>
      <c r="N44" s="1342"/>
      <c r="O44" s="843"/>
      <c r="P44" s="1728"/>
      <c r="Q44" s="1700"/>
      <c r="R44" s="1701"/>
      <c r="S44" s="1701"/>
      <c r="T44" s="1702"/>
      <c r="U44" s="1700"/>
      <c r="V44" s="1701"/>
      <c r="W44" s="1701"/>
      <c r="X44" s="1702"/>
      <c r="Y44" s="1700"/>
      <c r="Z44" s="1701"/>
      <c r="AA44" s="1701"/>
      <c r="AB44" s="1702"/>
      <c r="AC44" s="1700"/>
      <c r="AD44" s="1701"/>
      <c r="AE44" s="1701"/>
      <c r="AF44" s="1702"/>
      <c r="AG44" s="1700"/>
      <c r="AH44" s="1701"/>
      <c r="AI44" s="1701"/>
      <c r="AJ44" s="1702"/>
      <c r="AK44" s="1700"/>
      <c r="AL44" s="1701"/>
      <c r="AM44" s="1701"/>
      <c r="AN44" s="1702"/>
      <c r="AO44" s="1700"/>
      <c r="AP44" s="1701"/>
      <c r="AQ44" s="1701"/>
      <c r="AR44" s="1702"/>
      <c r="AS44" s="1700"/>
      <c r="AT44" s="1701"/>
      <c r="AU44" s="1701"/>
      <c r="AV44" s="1702"/>
      <c r="AW44" s="780"/>
      <c r="AX44" s="766"/>
      <c r="AY44" s="766"/>
      <c r="AZ44" s="1727"/>
      <c r="BA44" s="32"/>
    </row>
    <row r="45" spans="1:53" ht="19.5" customHeight="1" thickBot="1" x14ac:dyDescent="0.3">
      <c r="A45" s="78"/>
      <c r="B45" s="1409" t="s">
        <v>756</v>
      </c>
      <c r="C45" s="1409"/>
      <c r="D45" s="1409"/>
      <c r="E45" s="1409"/>
      <c r="F45" s="1409"/>
      <c r="G45" s="1409"/>
      <c r="H45" s="1409"/>
      <c r="I45" s="1409"/>
      <c r="J45" s="1409"/>
      <c r="K45" s="1409"/>
      <c r="L45" s="1409"/>
      <c r="M45" s="1409"/>
      <c r="N45" s="1409"/>
      <c r="O45" s="1732">
        <v>9000</v>
      </c>
      <c r="P45" s="1733"/>
      <c r="Q45" s="1729" t="s">
        <v>24</v>
      </c>
      <c r="R45" s="1730"/>
      <c r="S45" s="1730"/>
      <c r="T45" s="1731"/>
      <c r="U45" s="1729" t="s">
        <v>24</v>
      </c>
      <c r="V45" s="1730"/>
      <c r="W45" s="1730"/>
      <c r="X45" s="1731"/>
      <c r="Y45" s="1729"/>
      <c r="Z45" s="1730"/>
      <c r="AA45" s="1730"/>
      <c r="AB45" s="1731"/>
      <c r="AC45" s="1729" t="s">
        <v>24</v>
      </c>
      <c r="AD45" s="1730"/>
      <c r="AE45" s="1730"/>
      <c r="AF45" s="1731"/>
      <c r="AG45" s="1729" t="s">
        <v>24</v>
      </c>
      <c r="AH45" s="1730"/>
      <c r="AI45" s="1730"/>
      <c r="AJ45" s="1731"/>
      <c r="AK45" s="1729"/>
      <c r="AL45" s="1730"/>
      <c r="AM45" s="1730"/>
      <c r="AN45" s="1731"/>
      <c r="AO45" s="1729" t="s">
        <v>24</v>
      </c>
      <c r="AP45" s="1730"/>
      <c r="AQ45" s="1730"/>
      <c r="AR45" s="1731"/>
      <c r="AS45" s="1729" t="s">
        <v>24</v>
      </c>
      <c r="AT45" s="1730"/>
      <c r="AU45" s="1730"/>
      <c r="AV45" s="1731"/>
      <c r="AW45" s="1253"/>
      <c r="AX45" s="1254"/>
      <c r="AY45" s="1254"/>
      <c r="AZ45" s="1256"/>
      <c r="BA45" s="21"/>
    </row>
    <row r="46" spans="1:53" x14ac:dyDescent="0.25">
      <c r="A46" s="44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561"/>
      <c r="T46" s="561"/>
      <c r="U46" s="522"/>
      <c r="V46" s="522"/>
      <c r="W46" s="522"/>
      <c r="X46" s="522"/>
      <c r="Y46" s="522"/>
      <c r="Z46" s="522"/>
      <c r="AA46" s="522"/>
      <c r="AB46" s="522"/>
      <c r="AC46" s="562"/>
      <c r="AD46" s="562"/>
      <c r="AE46" s="562"/>
      <c r="AF46" s="562"/>
      <c r="AG46" s="562"/>
      <c r="AH46" s="562"/>
      <c r="AI46" s="562"/>
      <c r="AJ46" s="562"/>
      <c r="AK46" s="521"/>
      <c r="AL46" s="521"/>
      <c r="AM46" s="521"/>
      <c r="AN46" s="521"/>
      <c r="AO46" s="521"/>
      <c r="AP46" s="521"/>
      <c r="AQ46" s="521"/>
      <c r="AR46" s="521"/>
      <c r="AS46" s="521"/>
      <c r="AT46" s="521"/>
      <c r="AU46" s="521"/>
      <c r="AV46" s="521"/>
      <c r="AW46" s="521"/>
      <c r="AX46" s="521"/>
      <c r="AY46" s="521"/>
      <c r="AZ46" s="521"/>
      <c r="BA46" s="8"/>
    </row>
    <row r="47" spans="1:53" ht="15" customHeight="1" x14ac:dyDescent="0.25">
      <c r="A47" s="85"/>
      <c r="B47" s="877" t="s">
        <v>696</v>
      </c>
      <c r="C47" s="877"/>
      <c r="D47" s="877"/>
      <c r="E47" s="877"/>
      <c r="F47" s="877"/>
      <c r="G47" s="877"/>
      <c r="H47" s="877"/>
      <c r="I47" s="877"/>
      <c r="J47" s="877"/>
      <c r="K47" s="877"/>
      <c r="L47" s="877"/>
      <c r="M47" s="877"/>
      <c r="N47" s="877"/>
      <c r="O47" s="877"/>
      <c r="P47" s="877"/>
      <c r="Q47" s="877"/>
      <c r="R47" s="877"/>
      <c r="S47" s="877"/>
      <c r="T47" s="877"/>
      <c r="U47" s="877"/>
      <c r="V47" s="877"/>
      <c r="W47" s="877"/>
      <c r="X47" s="877"/>
      <c r="Y47" s="877"/>
      <c r="Z47" s="877"/>
      <c r="AA47" s="877"/>
      <c r="AB47" s="877"/>
      <c r="AC47" s="877"/>
      <c r="AD47" s="877"/>
      <c r="AE47" s="877"/>
      <c r="AF47" s="877"/>
      <c r="AG47" s="877"/>
      <c r="AH47" s="877"/>
      <c r="AI47" s="877"/>
      <c r="AJ47" s="877"/>
      <c r="AK47" s="877"/>
      <c r="AL47" s="877"/>
      <c r="AM47" s="877"/>
      <c r="AN47" s="877"/>
      <c r="AO47" s="877"/>
      <c r="AP47" s="877"/>
      <c r="AQ47" s="877"/>
      <c r="AR47" s="877"/>
      <c r="AS47" s="877"/>
      <c r="AT47" s="877"/>
      <c r="AU47" s="877"/>
      <c r="AV47" s="877"/>
      <c r="AW47" s="877"/>
      <c r="AX47" s="877"/>
      <c r="AY47" s="877"/>
      <c r="AZ47" s="877"/>
    </row>
    <row r="48" spans="1:53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875" t="s">
        <v>2</v>
      </c>
      <c r="C49" s="894"/>
      <c r="D49" s="894"/>
      <c r="E49" s="894"/>
      <c r="F49" s="894"/>
      <c r="G49" s="894"/>
      <c r="H49" s="894"/>
      <c r="I49" s="894"/>
      <c r="J49" s="894"/>
      <c r="K49" s="894"/>
      <c r="L49" s="894"/>
      <c r="M49" s="894"/>
      <c r="N49" s="894"/>
      <c r="O49" s="894"/>
      <c r="P49" s="894"/>
      <c r="Q49" s="894"/>
      <c r="R49" s="894"/>
      <c r="S49" s="894"/>
      <c r="T49" s="894"/>
      <c r="U49" s="894"/>
      <c r="V49" s="894"/>
      <c r="W49" s="897" t="s">
        <v>502</v>
      </c>
      <c r="X49" s="878"/>
      <c r="Y49" s="879"/>
      <c r="Z49" s="878" t="s">
        <v>33</v>
      </c>
      <c r="AA49" s="878"/>
      <c r="AB49" s="879"/>
      <c r="AC49" s="873" t="s">
        <v>99</v>
      </c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4"/>
      <c r="AO49" s="874"/>
      <c r="AP49" s="874"/>
      <c r="AQ49" s="874"/>
      <c r="AR49" s="874"/>
      <c r="AS49" s="874"/>
      <c r="AT49" s="874"/>
      <c r="AU49" s="874"/>
      <c r="AV49" s="874"/>
      <c r="AW49" s="874"/>
      <c r="AX49" s="874"/>
      <c r="AY49" s="874"/>
      <c r="AZ49" s="874"/>
    </row>
    <row r="50" spans="1:52" ht="15" customHeight="1" x14ac:dyDescent="0.25">
      <c r="A50" s="85"/>
      <c r="B50" s="875"/>
      <c r="C50" s="894"/>
      <c r="D50" s="894"/>
      <c r="E50" s="894"/>
      <c r="F50" s="894"/>
      <c r="G50" s="894"/>
      <c r="H50" s="894"/>
      <c r="I50" s="894"/>
      <c r="J50" s="894"/>
      <c r="K50" s="894"/>
      <c r="L50" s="894"/>
      <c r="M50" s="894"/>
      <c r="N50" s="894"/>
      <c r="O50" s="894"/>
      <c r="P50" s="894"/>
      <c r="Q50" s="894"/>
      <c r="R50" s="894"/>
      <c r="S50" s="894"/>
      <c r="T50" s="894"/>
      <c r="U50" s="894"/>
      <c r="V50" s="894"/>
      <c r="W50" s="898"/>
      <c r="X50" s="880"/>
      <c r="Y50" s="881"/>
      <c r="Z50" s="880"/>
      <c r="AA50" s="880"/>
      <c r="AB50" s="881"/>
      <c r="AC50" s="897" t="s">
        <v>271</v>
      </c>
      <c r="AD50" s="878"/>
      <c r="AE50" s="878"/>
      <c r="AF50" s="878"/>
      <c r="AG50" s="878"/>
      <c r="AH50" s="878"/>
      <c r="AI50" s="878"/>
      <c r="AJ50" s="879"/>
      <c r="AK50" s="894" t="s">
        <v>6</v>
      </c>
      <c r="AL50" s="894"/>
      <c r="AM50" s="894"/>
      <c r="AN50" s="894"/>
      <c r="AO50" s="894"/>
      <c r="AP50" s="894"/>
      <c r="AQ50" s="894"/>
      <c r="AR50" s="894"/>
      <c r="AS50" s="878" t="s">
        <v>35</v>
      </c>
      <c r="AT50" s="878"/>
      <c r="AU50" s="878"/>
      <c r="AV50" s="878"/>
      <c r="AW50" s="878"/>
      <c r="AX50" s="878"/>
      <c r="AY50" s="878"/>
      <c r="AZ50" s="878"/>
    </row>
    <row r="51" spans="1:52" ht="29.25" customHeight="1" x14ac:dyDescent="0.25">
      <c r="A51" s="85"/>
      <c r="B51" s="875"/>
      <c r="C51" s="894"/>
      <c r="D51" s="894"/>
      <c r="E51" s="894"/>
      <c r="F51" s="894"/>
      <c r="G51" s="894"/>
      <c r="H51" s="894"/>
      <c r="I51" s="894"/>
      <c r="J51" s="894"/>
      <c r="K51" s="894"/>
      <c r="L51" s="894"/>
      <c r="M51" s="894"/>
      <c r="N51" s="894"/>
      <c r="O51" s="894"/>
      <c r="P51" s="894"/>
      <c r="Q51" s="894"/>
      <c r="R51" s="894"/>
      <c r="S51" s="894"/>
      <c r="T51" s="894"/>
      <c r="U51" s="894"/>
      <c r="V51" s="894"/>
      <c r="W51" s="899"/>
      <c r="X51" s="882"/>
      <c r="Y51" s="883"/>
      <c r="Z51" s="882"/>
      <c r="AA51" s="882"/>
      <c r="AB51" s="883"/>
      <c r="AC51" s="899"/>
      <c r="AD51" s="882"/>
      <c r="AE51" s="882"/>
      <c r="AF51" s="882"/>
      <c r="AG51" s="882"/>
      <c r="AH51" s="882"/>
      <c r="AI51" s="882"/>
      <c r="AJ51" s="883"/>
      <c r="AK51" s="894"/>
      <c r="AL51" s="894"/>
      <c r="AM51" s="894"/>
      <c r="AN51" s="894"/>
      <c r="AO51" s="894"/>
      <c r="AP51" s="894"/>
      <c r="AQ51" s="894"/>
      <c r="AR51" s="894"/>
      <c r="AS51" s="882"/>
      <c r="AT51" s="882"/>
      <c r="AU51" s="882"/>
      <c r="AV51" s="882"/>
      <c r="AW51" s="882"/>
      <c r="AX51" s="882"/>
      <c r="AY51" s="882"/>
      <c r="AZ51" s="882"/>
    </row>
    <row r="52" spans="1:52" ht="15.75" thickBot="1" x14ac:dyDescent="0.3">
      <c r="A52" s="85"/>
      <c r="B52" s="948">
        <v>1</v>
      </c>
      <c r="C52" s="949"/>
      <c r="D52" s="949"/>
      <c r="E52" s="949"/>
      <c r="F52" s="949"/>
      <c r="G52" s="949"/>
      <c r="H52" s="949"/>
      <c r="I52" s="949"/>
      <c r="J52" s="949"/>
      <c r="K52" s="949"/>
      <c r="L52" s="949"/>
      <c r="M52" s="949"/>
      <c r="N52" s="949"/>
      <c r="O52" s="949"/>
      <c r="P52" s="949"/>
      <c r="Q52" s="949"/>
      <c r="R52" s="949"/>
      <c r="S52" s="949"/>
      <c r="T52" s="949"/>
      <c r="U52" s="949"/>
      <c r="V52" s="949"/>
      <c r="W52" s="944" t="s">
        <v>36</v>
      </c>
      <c r="X52" s="945"/>
      <c r="Y52" s="946"/>
      <c r="Z52" s="945" t="s">
        <v>7</v>
      </c>
      <c r="AA52" s="945"/>
      <c r="AB52" s="946"/>
      <c r="AC52" s="944" t="s">
        <v>8</v>
      </c>
      <c r="AD52" s="945"/>
      <c r="AE52" s="945"/>
      <c r="AF52" s="945"/>
      <c r="AG52" s="945"/>
      <c r="AH52" s="945"/>
      <c r="AI52" s="945"/>
      <c r="AJ52" s="946"/>
      <c r="AK52" s="944" t="s">
        <v>9</v>
      </c>
      <c r="AL52" s="945"/>
      <c r="AM52" s="945"/>
      <c r="AN52" s="945"/>
      <c r="AO52" s="945"/>
      <c r="AP52" s="945"/>
      <c r="AQ52" s="945"/>
      <c r="AR52" s="946"/>
      <c r="AS52" s="944" t="s">
        <v>10</v>
      </c>
      <c r="AT52" s="945"/>
      <c r="AU52" s="945"/>
      <c r="AV52" s="945"/>
      <c r="AW52" s="945"/>
      <c r="AX52" s="945"/>
      <c r="AY52" s="945"/>
      <c r="AZ52" s="945"/>
    </row>
    <row r="53" spans="1:52" ht="15" customHeight="1" x14ac:dyDescent="0.25">
      <c r="A53" s="85"/>
      <c r="B53" s="948"/>
      <c r="C53" s="949"/>
      <c r="D53" s="949"/>
      <c r="E53" s="949"/>
      <c r="F53" s="949"/>
      <c r="G53" s="949"/>
      <c r="H53" s="949"/>
      <c r="I53" s="949"/>
      <c r="J53" s="949"/>
      <c r="K53" s="949"/>
      <c r="L53" s="949"/>
      <c r="M53" s="949"/>
      <c r="N53" s="949"/>
      <c r="O53" s="949"/>
      <c r="P53" s="949"/>
      <c r="Q53" s="949"/>
      <c r="R53" s="949"/>
      <c r="S53" s="949"/>
      <c r="T53" s="949"/>
      <c r="U53" s="949"/>
      <c r="V53" s="950"/>
      <c r="W53" s="867"/>
      <c r="X53" s="868"/>
      <c r="Y53" s="868"/>
      <c r="Z53" s="951" t="s">
        <v>21</v>
      </c>
      <c r="AA53" s="868"/>
      <c r="AB53" s="952"/>
      <c r="AC53" s="869"/>
      <c r="AD53" s="870"/>
      <c r="AE53" s="870"/>
      <c r="AF53" s="870"/>
      <c r="AG53" s="870"/>
      <c r="AH53" s="870"/>
      <c r="AI53" s="870"/>
      <c r="AJ53" s="871"/>
      <c r="AK53" s="869"/>
      <c r="AL53" s="870"/>
      <c r="AM53" s="870"/>
      <c r="AN53" s="870"/>
      <c r="AO53" s="870"/>
      <c r="AP53" s="870"/>
      <c r="AQ53" s="870"/>
      <c r="AR53" s="871"/>
      <c r="AS53" s="869"/>
      <c r="AT53" s="870"/>
      <c r="AU53" s="870"/>
      <c r="AV53" s="870"/>
      <c r="AW53" s="870"/>
      <c r="AX53" s="870"/>
      <c r="AY53" s="870"/>
      <c r="AZ53" s="872"/>
    </row>
    <row r="54" spans="1:52" ht="15" customHeight="1" x14ac:dyDescent="0.25">
      <c r="A54" s="85"/>
      <c r="B54" s="875"/>
      <c r="C54" s="894"/>
      <c r="D54" s="894"/>
      <c r="E54" s="894"/>
      <c r="F54" s="894"/>
      <c r="G54" s="894"/>
      <c r="H54" s="894"/>
      <c r="I54" s="894"/>
      <c r="J54" s="894"/>
      <c r="K54" s="894"/>
      <c r="L54" s="894"/>
      <c r="M54" s="894"/>
      <c r="N54" s="894"/>
      <c r="O54" s="894"/>
      <c r="P54" s="894"/>
      <c r="Q54" s="894"/>
      <c r="R54" s="894"/>
      <c r="S54" s="894"/>
      <c r="T54" s="894"/>
      <c r="U54" s="894"/>
      <c r="V54" s="873"/>
      <c r="W54" s="895"/>
      <c r="X54" s="874"/>
      <c r="Y54" s="874"/>
      <c r="Z54" s="896" t="s">
        <v>22</v>
      </c>
      <c r="AA54" s="856"/>
      <c r="AB54" s="857"/>
      <c r="AC54" s="873"/>
      <c r="AD54" s="874"/>
      <c r="AE54" s="874"/>
      <c r="AF54" s="874"/>
      <c r="AG54" s="874"/>
      <c r="AH54" s="874"/>
      <c r="AI54" s="874"/>
      <c r="AJ54" s="875"/>
      <c r="AK54" s="873"/>
      <c r="AL54" s="874"/>
      <c r="AM54" s="874"/>
      <c r="AN54" s="874"/>
      <c r="AO54" s="874"/>
      <c r="AP54" s="874"/>
      <c r="AQ54" s="874"/>
      <c r="AR54" s="875"/>
      <c r="AS54" s="873"/>
      <c r="AT54" s="874"/>
      <c r="AU54" s="874"/>
      <c r="AV54" s="874"/>
      <c r="AW54" s="874"/>
      <c r="AX54" s="874"/>
      <c r="AY54" s="874"/>
      <c r="AZ54" s="876"/>
    </row>
    <row r="55" spans="1:52" ht="15" customHeight="1" thickBot="1" x14ac:dyDescent="0.3">
      <c r="A55" s="85"/>
      <c r="B55" s="948"/>
      <c r="C55" s="949"/>
      <c r="D55" s="949"/>
      <c r="E55" s="949"/>
      <c r="F55" s="949"/>
      <c r="G55" s="949"/>
      <c r="H55" s="949"/>
      <c r="I55" s="949"/>
      <c r="J55" s="949"/>
      <c r="K55" s="949"/>
      <c r="L55" s="949"/>
      <c r="M55" s="949"/>
      <c r="N55" s="949"/>
      <c r="O55" s="949"/>
      <c r="P55" s="949"/>
      <c r="Q55" s="949"/>
      <c r="R55" s="949"/>
      <c r="S55" s="949"/>
      <c r="T55" s="949"/>
      <c r="U55" s="949"/>
      <c r="V55" s="950"/>
      <c r="W55" s="955"/>
      <c r="X55" s="956"/>
      <c r="Y55" s="956"/>
      <c r="Z55" s="957"/>
      <c r="AA55" s="859"/>
      <c r="AB55" s="860"/>
      <c r="AC55" s="861"/>
      <c r="AD55" s="862"/>
      <c r="AE55" s="862"/>
      <c r="AF55" s="862"/>
      <c r="AG55" s="862"/>
      <c r="AH55" s="862"/>
      <c r="AI55" s="862"/>
      <c r="AJ55" s="863"/>
      <c r="AK55" s="861"/>
      <c r="AL55" s="862"/>
      <c r="AM55" s="862"/>
      <c r="AN55" s="862"/>
      <c r="AO55" s="862"/>
      <c r="AP55" s="862"/>
      <c r="AQ55" s="862"/>
      <c r="AR55" s="863"/>
      <c r="AS55" s="861"/>
      <c r="AT55" s="862"/>
      <c r="AU55" s="862"/>
      <c r="AV55" s="862"/>
      <c r="AW55" s="862"/>
      <c r="AX55" s="862"/>
      <c r="AY55" s="862"/>
      <c r="AZ55" s="864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3"/>
      <c r="P56" s="473"/>
      <c r="Q56" s="248"/>
      <c r="R56" s="248"/>
      <c r="S56" s="248"/>
      <c r="T56" s="248"/>
      <c r="U56" s="248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09" t="s">
        <v>922</v>
      </c>
      <c r="C57" s="1309"/>
      <c r="D57" s="1309"/>
      <c r="E57" s="1309"/>
      <c r="F57" s="1309"/>
      <c r="G57" s="1309"/>
      <c r="H57" s="1309"/>
      <c r="I57" s="1309"/>
      <c r="J57" s="1309"/>
      <c r="K57" s="1309"/>
      <c r="L57" s="1309"/>
      <c r="M57" s="1309"/>
      <c r="N57" s="1309"/>
      <c r="O57" s="1309"/>
      <c r="P57" s="1309"/>
      <c r="Q57" s="1309"/>
      <c r="R57" s="1309"/>
      <c r="S57" s="1309"/>
      <c r="T57" s="1309"/>
      <c r="U57" s="1309"/>
      <c r="V57" s="1309"/>
      <c r="W57" s="1309"/>
      <c r="X57" s="1309"/>
      <c r="Y57" s="1309"/>
      <c r="Z57" s="1309"/>
      <c r="AA57" s="1309"/>
      <c r="AB57" s="1309"/>
      <c r="AC57" s="1309"/>
      <c r="AD57" s="1309"/>
      <c r="AE57" s="1309"/>
      <c r="AF57" s="1309"/>
      <c r="AG57" s="1309"/>
      <c r="AH57" s="1309"/>
      <c r="AI57" s="1309"/>
      <c r="AJ57" s="1309"/>
      <c r="AK57" s="1309"/>
      <c r="AL57" s="1309"/>
      <c r="AM57" s="1309"/>
      <c r="AN57" s="1309"/>
      <c r="AO57" s="1309"/>
      <c r="AP57" s="1309"/>
      <c r="AQ57" s="1309"/>
      <c r="AR57" s="1309"/>
      <c r="AS57" s="1309"/>
      <c r="AT57" s="1309"/>
      <c r="AU57" s="1309"/>
      <c r="AV57" s="1309"/>
      <c r="AW57" s="1309"/>
      <c r="AX57" s="1309"/>
      <c r="AY57" s="1309"/>
      <c r="AZ57" s="1309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5" customHeight="1" x14ac:dyDescent="0.25">
      <c r="A59" s="45"/>
      <c r="B59" s="877" t="s">
        <v>697</v>
      </c>
      <c r="C59" s="877"/>
      <c r="D59" s="877"/>
      <c r="E59" s="877"/>
      <c r="F59" s="877"/>
      <c r="G59" s="877"/>
      <c r="H59" s="877"/>
      <c r="I59" s="877"/>
      <c r="J59" s="877"/>
      <c r="K59" s="877"/>
      <c r="L59" s="877"/>
      <c r="M59" s="877"/>
      <c r="N59" s="877"/>
      <c r="O59" s="877"/>
      <c r="P59" s="877"/>
      <c r="Q59" s="877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  <c r="AJ59" s="877"/>
      <c r="AK59" s="877"/>
      <c r="AL59" s="877"/>
      <c r="AM59" s="877"/>
      <c r="AN59" s="877"/>
      <c r="AO59" s="877"/>
      <c r="AP59" s="877"/>
      <c r="AQ59" s="877"/>
      <c r="AR59" s="877"/>
      <c r="AS59" s="877"/>
      <c r="AT59" s="877"/>
      <c r="AU59" s="877"/>
      <c r="AV59" s="877"/>
      <c r="AW59" s="877"/>
      <c r="AX59" s="877"/>
      <c r="AY59" s="877"/>
      <c r="AZ59" s="877"/>
    </row>
    <row r="60" spans="1:52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878" t="s">
        <v>2</v>
      </c>
      <c r="C61" s="878"/>
      <c r="D61" s="878"/>
      <c r="E61" s="878"/>
      <c r="F61" s="878"/>
      <c r="G61" s="878"/>
      <c r="H61" s="878"/>
      <c r="I61" s="878"/>
      <c r="J61" s="878"/>
      <c r="K61" s="878"/>
      <c r="L61" s="878"/>
      <c r="M61" s="878"/>
      <c r="N61" s="878"/>
      <c r="O61" s="878"/>
      <c r="P61" s="878"/>
      <c r="Q61" s="878"/>
      <c r="R61" s="878"/>
      <c r="S61" s="878"/>
      <c r="T61" s="878"/>
      <c r="U61" s="878"/>
      <c r="V61" s="878"/>
      <c r="W61" s="878"/>
      <c r="X61" s="878"/>
      <c r="Y61" s="879"/>
      <c r="Z61" s="878" t="s">
        <v>33</v>
      </c>
      <c r="AA61" s="878"/>
      <c r="AB61" s="879"/>
      <c r="AC61" s="873" t="s">
        <v>99</v>
      </c>
      <c r="AD61" s="874"/>
      <c r="AE61" s="874"/>
      <c r="AF61" s="874"/>
      <c r="AG61" s="874"/>
      <c r="AH61" s="874"/>
      <c r="AI61" s="874"/>
      <c r="AJ61" s="874"/>
      <c r="AK61" s="874"/>
      <c r="AL61" s="874"/>
      <c r="AM61" s="874"/>
      <c r="AN61" s="874"/>
      <c r="AO61" s="874"/>
      <c r="AP61" s="874"/>
      <c r="AQ61" s="874"/>
      <c r="AR61" s="874"/>
      <c r="AS61" s="874"/>
      <c r="AT61" s="874"/>
      <c r="AU61" s="874"/>
      <c r="AV61" s="874"/>
      <c r="AW61" s="874"/>
      <c r="AX61" s="874"/>
      <c r="AY61" s="874"/>
      <c r="AZ61" s="874"/>
    </row>
    <row r="62" spans="1:52" x14ac:dyDescent="0.25">
      <c r="A62" s="45"/>
      <c r="B62" s="880"/>
      <c r="C62" s="880"/>
      <c r="D62" s="880"/>
      <c r="E62" s="880"/>
      <c r="F62" s="880"/>
      <c r="G62" s="880"/>
      <c r="H62" s="880"/>
      <c r="I62" s="880"/>
      <c r="J62" s="880"/>
      <c r="K62" s="880"/>
      <c r="L62" s="880"/>
      <c r="M62" s="880"/>
      <c r="N62" s="880"/>
      <c r="O62" s="880"/>
      <c r="P62" s="880"/>
      <c r="Q62" s="880"/>
      <c r="R62" s="880"/>
      <c r="S62" s="880"/>
      <c r="T62" s="880"/>
      <c r="U62" s="880"/>
      <c r="V62" s="880"/>
      <c r="W62" s="880"/>
      <c r="X62" s="880"/>
      <c r="Y62" s="881"/>
      <c r="Z62" s="880"/>
      <c r="AA62" s="880"/>
      <c r="AB62" s="881"/>
      <c r="AC62" s="897" t="s">
        <v>271</v>
      </c>
      <c r="AD62" s="878"/>
      <c r="AE62" s="878"/>
      <c r="AF62" s="878"/>
      <c r="AG62" s="878"/>
      <c r="AH62" s="878"/>
      <c r="AI62" s="878"/>
      <c r="AJ62" s="879"/>
      <c r="AK62" s="894" t="s">
        <v>6</v>
      </c>
      <c r="AL62" s="894"/>
      <c r="AM62" s="894"/>
      <c r="AN62" s="894"/>
      <c r="AO62" s="894"/>
      <c r="AP62" s="894"/>
      <c r="AQ62" s="894"/>
      <c r="AR62" s="894"/>
      <c r="AS62" s="878" t="s">
        <v>35</v>
      </c>
      <c r="AT62" s="878"/>
      <c r="AU62" s="878"/>
      <c r="AV62" s="878"/>
      <c r="AW62" s="878"/>
      <c r="AX62" s="878"/>
      <c r="AY62" s="878"/>
      <c r="AZ62" s="878"/>
    </row>
    <row r="63" spans="1:52" ht="29.25" customHeight="1" x14ac:dyDescent="0.25">
      <c r="A63" s="45"/>
      <c r="B63" s="882"/>
      <c r="C63" s="882"/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3"/>
      <c r="Z63" s="882"/>
      <c r="AA63" s="882"/>
      <c r="AB63" s="883"/>
      <c r="AC63" s="899"/>
      <c r="AD63" s="882"/>
      <c r="AE63" s="882"/>
      <c r="AF63" s="882"/>
      <c r="AG63" s="882"/>
      <c r="AH63" s="882"/>
      <c r="AI63" s="882"/>
      <c r="AJ63" s="883"/>
      <c r="AK63" s="894"/>
      <c r="AL63" s="894"/>
      <c r="AM63" s="894"/>
      <c r="AN63" s="894"/>
      <c r="AO63" s="894"/>
      <c r="AP63" s="894"/>
      <c r="AQ63" s="894"/>
      <c r="AR63" s="894"/>
      <c r="AS63" s="882"/>
      <c r="AT63" s="882"/>
      <c r="AU63" s="882"/>
      <c r="AV63" s="882"/>
      <c r="AW63" s="882"/>
      <c r="AX63" s="882"/>
      <c r="AY63" s="882"/>
      <c r="AZ63" s="882"/>
    </row>
    <row r="64" spans="1:52" ht="12" customHeight="1" thickBot="1" x14ac:dyDescent="0.3">
      <c r="A64" s="45"/>
      <c r="B64" s="884">
        <v>1</v>
      </c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5"/>
      <c r="Z64" s="886" t="s">
        <v>7</v>
      </c>
      <c r="AA64" s="886"/>
      <c r="AB64" s="887"/>
      <c r="AC64" s="888" t="s">
        <v>8</v>
      </c>
      <c r="AD64" s="889"/>
      <c r="AE64" s="889"/>
      <c r="AF64" s="889"/>
      <c r="AG64" s="889"/>
      <c r="AH64" s="889"/>
      <c r="AI64" s="889"/>
      <c r="AJ64" s="890"/>
      <c r="AK64" s="888" t="s">
        <v>9</v>
      </c>
      <c r="AL64" s="889"/>
      <c r="AM64" s="889"/>
      <c r="AN64" s="889"/>
      <c r="AO64" s="889"/>
      <c r="AP64" s="889"/>
      <c r="AQ64" s="889"/>
      <c r="AR64" s="890"/>
      <c r="AS64" s="888" t="s">
        <v>10</v>
      </c>
      <c r="AT64" s="889"/>
      <c r="AU64" s="889"/>
      <c r="AV64" s="889"/>
      <c r="AW64" s="889"/>
      <c r="AX64" s="889"/>
      <c r="AY64" s="889"/>
      <c r="AZ64" s="889"/>
    </row>
    <row r="65" spans="1:52" ht="28.5" customHeight="1" x14ac:dyDescent="0.25">
      <c r="A65" s="45"/>
      <c r="B65" s="865" t="s">
        <v>771</v>
      </c>
      <c r="C65" s="865"/>
      <c r="D65" s="865"/>
      <c r="E65" s="865"/>
      <c r="F65" s="865"/>
      <c r="G65" s="865"/>
      <c r="H65" s="865"/>
      <c r="I65" s="865"/>
      <c r="J65" s="865"/>
      <c r="K65" s="865"/>
      <c r="L65" s="865"/>
      <c r="M65" s="865"/>
      <c r="N65" s="865"/>
      <c r="O65" s="865"/>
      <c r="P65" s="865"/>
      <c r="Q65" s="865"/>
      <c r="R65" s="865"/>
      <c r="S65" s="865"/>
      <c r="T65" s="865"/>
      <c r="U65" s="865"/>
      <c r="V65" s="865"/>
      <c r="W65" s="865"/>
      <c r="X65" s="865"/>
      <c r="Y65" s="866"/>
      <c r="Z65" s="867" t="s">
        <v>21</v>
      </c>
      <c r="AA65" s="868"/>
      <c r="AB65" s="868"/>
      <c r="AC65" s="869"/>
      <c r="AD65" s="870"/>
      <c r="AE65" s="870"/>
      <c r="AF65" s="870"/>
      <c r="AG65" s="870"/>
      <c r="AH65" s="870"/>
      <c r="AI65" s="870"/>
      <c r="AJ65" s="871"/>
      <c r="AK65" s="869"/>
      <c r="AL65" s="870"/>
      <c r="AM65" s="870"/>
      <c r="AN65" s="870"/>
      <c r="AO65" s="870"/>
      <c r="AP65" s="870"/>
      <c r="AQ65" s="870"/>
      <c r="AR65" s="871"/>
      <c r="AS65" s="869"/>
      <c r="AT65" s="870"/>
      <c r="AU65" s="870"/>
      <c r="AV65" s="870"/>
      <c r="AW65" s="870"/>
      <c r="AX65" s="870"/>
      <c r="AY65" s="870"/>
      <c r="AZ65" s="872"/>
    </row>
    <row r="66" spans="1:52" x14ac:dyDescent="0.25">
      <c r="A66" s="45"/>
      <c r="B66" s="853" t="s">
        <v>765</v>
      </c>
      <c r="C66" s="853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3"/>
      <c r="V66" s="853"/>
      <c r="W66" s="853"/>
      <c r="X66" s="853"/>
      <c r="Y66" s="854"/>
      <c r="Z66" s="855" t="s">
        <v>22</v>
      </c>
      <c r="AA66" s="856"/>
      <c r="AB66" s="857"/>
      <c r="AC66" s="873"/>
      <c r="AD66" s="874"/>
      <c r="AE66" s="874"/>
      <c r="AF66" s="874"/>
      <c r="AG66" s="874"/>
      <c r="AH66" s="874"/>
      <c r="AI66" s="874"/>
      <c r="AJ66" s="875"/>
      <c r="AK66" s="873"/>
      <c r="AL66" s="874"/>
      <c r="AM66" s="874"/>
      <c r="AN66" s="874"/>
      <c r="AO66" s="874"/>
      <c r="AP66" s="874"/>
      <c r="AQ66" s="874"/>
      <c r="AR66" s="875"/>
      <c r="AS66" s="873"/>
      <c r="AT66" s="874"/>
      <c r="AU66" s="874"/>
      <c r="AV66" s="874"/>
      <c r="AW66" s="874"/>
      <c r="AX66" s="874"/>
      <c r="AY66" s="874"/>
      <c r="AZ66" s="876"/>
    </row>
    <row r="67" spans="1:52" x14ac:dyDescent="0.25">
      <c r="A67" s="45"/>
      <c r="B67" s="853" t="s">
        <v>766</v>
      </c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4"/>
      <c r="Z67" s="855" t="s">
        <v>23</v>
      </c>
      <c r="AA67" s="856"/>
      <c r="AB67" s="857"/>
      <c r="AC67" s="665"/>
      <c r="AD67" s="661"/>
      <c r="AE67" s="661"/>
      <c r="AF67" s="661"/>
      <c r="AG67" s="661"/>
      <c r="AH67" s="661"/>
      <c r="AI67" s="661"/>
      <c r="AJ67" s="662"/>
      <c r="AK67" s="665"/>
      <c r="AL67" s="661"/>
      <c r="AM67" s="661"/>
      <c r="AN67" s="661"/>
      <c r="AO67" s="661"/>
      <c r="AP67" s="661"/>
      <c r="AQ67" s="661"/>
      <c r="AR67" s="662"/>
      <c r="AS67" s="665"/>
      <c r="AT67" s="661"/>
      <c r="AU67" s="661"/>
      <c r="AV67" s="661"/>
      <c r="AW67" s="661"/>
      <c r="AX67" s="661"/>
      <c r="AY67" s="661"/>
      <c r="AZ67" s="667"/>
    </row>
    <row r="68" spans="1:52" x14ac:dyDescent="0.25">
      <c r="A68" s="45"/>
      <c r="B68" s="853" t="s">
        <v>767</v>
      </c>
      <c r="C68" s="853"/>
      <c r="D68" s="853"/>
      <c r="E68" s="853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3"/>
      <c r="Q68" s="853"/>
      <c r="R68" s="853"/>
      <c r="S68" s="853"/>
      <c r="T68" s="853"/>
      <c r="U68" s="853"/>
      <c r="V68" s="853"/>
      <c r="W68" s="853"/>
      <c r="X68" s="853"/>
      <c r="Y68" s="854"/>
      <c r="Z68" s="832" t="s">
        <v>460</v>
      </c>
      <c r="AA68" s="833"/>
      <c r="AB68" s="834"/>
      <c r="AC68" s="665"/>
      <c r="AD68" s="661"/>
      <c r="AE68" s="661"/>
      <c r="AF68" s="661"/>
      <c r="AG68" s="661"/>
      <c r="AH68" s="661"/>
      <c r="AI68" s="661"/>
      <c r="AJ68" s="662"/>
      <c r="AK68" s="665"/>
      <c r="AL68" s="661"/>
      <c r="AM68" s="661"/>
      <c r="AN68" s="661"/>
      <c r="AO68" s="661"/>
      <c r="AP68" s="661"/>
      <c r="AQ68" s="661"/>
      <c r="AR68" s="662"/>
      <c r="AS68" s="665"/>
      <c r="AT68" s="661"/>
      <c r="AU68" s="661"/>
      <c r="AV68" s="661"/>
      <c r="AW68" s="661"/>
      <c r="AX68" s="661"/>
      <c r="AY68" s="661"/>
      <c r="AZ68" s="667"/>
    </row>
    <row r="69" spans="1:52" ht="15.75" thickBot="1" x14ac:dyDescent="0.3">
      <c r="A69" s="45"/>
      <c r="B69" s="853" t="s">
        <v>768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4"/>
      <c r="Z69" s="858" t="s">
        <v>461</v>
      </c>
      <c r="AA69" s="859"/>
      <c r="AB69" s="860"/>
      <c r="AC69" s="861"/>
      <c r="AD69" s="862"/>
      <c r="AE69" s="862"/>
      <c r="AF69" s="862"/>
      <c r="AG69" s="862"/>
      <c r="AH69" s="862"/>
      <c r="AI69" s="862"/>
      <c r="AJ69" s="863"/>
      <c r="AK69" s="861"/>
      <c r="AL69" s="862"/>
      <c r="AM69" s="862"/>
      <c r="AN69" s="862"/>
      <c r="AO69" s="862"/>
      <c r="AP69" s="862"/>
      <c r="AQ69" s="862"/>
      <c r="AR69" s="863"/>
      <c r="AS69" s="861"/>
      <c r="AT69" s="862"/>
      <c r="AU69" s="862"/>
      <c r="AV69" s="862"/>
      <c r="AW69" s="862"/>
      <c r="AX69" s="862"/>
      <c r="AY69" s="862"/>
      <c r="AZ69" s="864"/>
    </row>
    <row r="70" spans="1:52" ht="8.25" customHeight="1" x14ac:dyDescent="0.25">
      <c r="A70" s="45"/>
      <c r="B70" s="824"/>
      <c r="C70" s="835"/>
      <c r="D70" s="835"/>
      <c r="E70" s="835"/>
      <c r="F70" s="835"/>
      <c r="G70" s="835"/>
      <c r="H70" s="835"/>
      <c r="I70" s="835"/>
      <c r="J70" s="835"/>
      <c r="K70" s="835"/>
      <c r="L70" s="835"/>
      <c r="M70" s="835"/>
      <c r="N70" s="835"/>
      <c r="O70" s="835"/>
      <c r="P70" s="835"/>
      <c r="Q70" s="835"/>
      <c r="R70" s="835"/>
      <c r="S70" s="835"/>
      <c r="T70" s="835"/>
      <c r="U70" s="835"/>
      <c r="V70" s="835"/>
      <c r="W70" s="835"/>
      <c r="X70" s="835"/>
      <c r="Y70" s="835"/>
      <c r="Z70" s="835"/>
      <c r="AA70" s="835"/>
      <c r="AB70" s="835"/>
      <c r="AC70" s="835"/>
      <c r="AD70" s="835"/>
      <c r="AE70" s="835"/>
      <c r="AF70" s="835"/>
      <c r="AG70" s="835"/>
      <c r="AH70" s="835"/>
      <c r="AI70" s="835"/>
      <c r="AJ70" s="835"/>
      <c r="AK70" s="835"/>
      <c r="AL70" s="835"/>
      <c r="AM70" s="835"/>
      <c r="AN70" s="835"/>
      <c r="AO70" s="835"/>
      <c r="AP70" s="835"/>
      <c r="AQ70" s="835"/>
      <c r="AR70" s="835"/>
      <c r="AS70" s="835"/>
      <c r="AT70" s="835"/>
      <c r="AU70" s="835"/>
      <c r="AV70" s="835"/>
      <c r="AW70" s="835"/>
      <c r="AX70" s="835"/>
      <c r="AY70" s="835"/>
      <c r="AZ70" s="835"/>
    </row>
    <row r="71" spans="1:52" ht="28.5" customHeight="1" x14ac:dyDescent="0.25">
      <c r="A71" s="45"/>
      <c r="B71" s="1309" t="s">
        <v>923</v>
      </c>
      <c r="C71" s="1309"/>
      <c r="D71" s="1309"/>
      <c r="E71" s="1309"/>
      <c r="F71" s="1309"/>
      <c r="G71" s="1309"/>
      <c r="H71" s="1309"/>
      <c r="I71" s="1309"/>
      <c r="J71" s="1309"/>
      <c r="K71" s="1309"/>
      <c r="L71" s="1309"/>
      <c r="M71" s="1309"/>
      <c r="N71" s="1309"/>
      <c r="O71" s="1309"/>
      <c r="P71" s="1309"/>
      <c r="Q71" s="1309"/>
      <c r="R71" s="1309"/>
      <c r="S71" s="1309"/>
      <c r="T71" s="1309"/>
      <c r="U71" s="1309"/>
      <c r="V71" s="1309"/>
      <c r="W71" s="1309"/>
      <c r="X71" s="1309"/>
      <c r="Y71" s="1309"/>
      <c r="Z71" s="1309"/>
      <c r="AA71" s="1309"/>
      <c r="AB71" s="1309"/>
      <c r="AC71" s="1309"/>
      <c r="AD71" s="1309"/>
      <c r="AE71" s="1309"/>
      <c r="AF71" s="1309"/>
      <c r="AG71" s="1309"/>
      <c r="AH71" s="1309"/>
      <c r="AI71" s="1309"/>
      <c r="AJ71" s="1309"/>
      <c r="AK71" s="1309"/>
      <c r="AL71" s="1309"/>
      <c r="AM71" s="1309"/>
      <c r="AN71" s="1309"/>
      <c r="AO71" s="1309"/>
      <c r="AP71" s="1309"/>
      <c r="AQ71" s="1309"/>
      <c r="AR71" s="1309"/>
      <c r="AS71" s="1309"/>
      <c r="AT71" s="1309"/>
      <c r="AU71" s="1309"/>
      <c r="AV71" s="1309"/>
      <c r="AW71" s="1309"/>
      <c r="AX71" s="1309"/>
      <c r="AY71" s="1309"/>
      <c r="AZ71" s="1309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92" t="s">
        <v>823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225"/>
    </row>
    <row r="2" spans="1:53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  <c r="BA2" s="226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441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75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26" t="s">
        <v>465</v>
      </c>
      <c r="AS4" s="826"/>
      <c r="AT4" s="826"/>
      <c r="AU4" s="943"/>
      <c r="AV4" s="841"/>
      <c r="AW4" s="838"/>
      <c r="AX4" s="838"/>
      <c r="AY4" s="838"/>
      <c r="AZ4" s="842"/>
      <c r="BA4" s="227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26"/>
      <c r="AS5" s="826"/>
      <c r="AT5" s="826"/>
      <c r="AU5" s="943"/>
      <c r="AV5" s="438"/>
      <c r="AW5" s="439"/>
      <c r="AX5" s="439"/>
      <c r="AY5" s="439"/>
      <c r="AZ5" s="440"/>
      <c r="BA5" s="75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  <c r="BA6" s="75"/>
    </row>
    <row r="7" spans="1:53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75"/>
    </row>
    <row r="8" spans="1:53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5"/>
    </row>
    <row r="9" spans="1:53" ht="15.75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1724"/>
      <c r="N9" s="1724"/>
      <c r="O9" s="1724"/>
      <c r="P9" s="1724"/>
      <c r="Q9" s="1724"/>
      <c r="R9" s="1724"/>
      <c r="S9" s="1724"/>
      <c r="T9" s="1724"/>
      <c r="U9" s="1724"/>
      <c r="V9" s="1724"/>
      <c r="W9" s="1724"/>
      <c r="X9" s="1724"/>
      <c r="Y9" s="1724"/>
      <c r="Z9" s="1724"/>
      <c r="AA9" s="1724"/>
      <c r="AB9" s="1724"/>
      <c r="AC9" s="1724"/>
      <c r="AD9" s="1724"/>
      <c r="AE9" s="1724"/>
      <c r="AF9" s="1724"/>
      <c r="AG9" s="1724"/>
      <c r="AH9" s="1724"/>
      <c r="AI9" s="1724"/>
      <c r="AJ9" s="1724"/>
      <c r="AK9" s="1724"/>
      <c r="AL9" s="1724"/>
      <c r="AM9" s="1724"/>
      <c r="AN9" s="1724"/>
      <c r="AO9" s="1724"/>
      <c r="AP9" s="1724"/>
      <c r="AQ9" s="1724"/>
      <c r="AR9" s="227"/>
      <c r="AS9" s="227"/>
      <c r="AT9" s="227"/>
      <c r="AU9" s="227"/>
      <c r="AV9" s="420"/>
      <c r="AW9" s="421"/>
      <c r="AX9" s="421"/>
      <c r="AY9" s="421"/>
      <c r="AZ9" s="422"/>
      <c r="BA9" s="75"/>
    </row>
    <row r="10" spans="1:53" ht="15.75" thickBot="1" x14ac:dyDescent="0.3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38" t="s">
        <v>822</v>
      </c>
      <c r="C12" s="1738"/>
      <c r="D12" s="1738"/>
      <c r="E12" s="1738"/>
      <c r="F12" s="1738"/>
      <c r="G12" s="1738"/>
      <c r="H12" s="1738"/>
      <c r="I12" s="1738"/>
      <c r="J12" s="1738"/>
      <c r="K12" s="1738"/>
      <c r="L12" s="1738"/>
      <c r="M12" s="1738"/>
      <c r="N12" s="1738"/>
      <c r="O12" s="1738"/>
      <c r="P12" s="1738"/>
      <c r="Q12" s="1738"/>
      <c r="R12" s="1738"/>
      <c r="S12" s="1738"/>
      <c r="T12" s="1738"/>
      <c r="U12" s="1738"/>
      <c r="V12" s="1738"/>
      <c r="W12" s="1738"/>
      <c r="X12" s="1738"/>
      <c r="Y12" s="1738"/>
      <c r="Z12" s="1738"/>
      <c r="AA12" s="1738"/>
      <c r="AB12" s="1738"/>
      <c r="AC12" s="1739"/>
      <c r="AD12" s="1739"/>
      <c r="AE12" s="1739"/>
      <c r="AF12" s="1739"/>
      <c r="AG12" s="1739"/>
      <c r="AH12" s="1739"/>
      <c r="AI12" s="1739"/>
      <c r="AJ12" s="1739"/>
      <c r="AK12" s="1739"/>
      <c r="AL12" s="1739"/>
      <c r="AM12" s="1739"/>
      <c r="AN12" s="1739"/>
      <c r="AO12" s="1739"/>
      <c r="AP12" s="1739"/>
      <c r="AQ12" s="1739"/>
      <c r="AR12" s="1739"/>
      <c r="AS12" s="1739"/>
      <c r="AT12" s="1739"/>
      <c r="AU12" s="1739"/>
      <c r="AV12" s="1739"/>
      <c r="AW12" s="1739"/>
      <c r="AX12" s="1739"/>
      <c r="AY12" s="1739"/>
      <c r="AZ12" s="1739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228"/>
    </row>
    <row r="15" spans="1:53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228"/>
    </row>
    <row r="16" spans="1:53" ht="27.75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  <c r="BA16" s="228"/>
    </row>
    <row r="17" spans="1:53" s="393" customFormat="1" ht="12" thickBot="1" x14ac:dyDescent="0.25">
      <c r="A17" s="35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365"/>
    </row>
    <row r="18" spans="1:53" x14ac:dyDescent="0.25">
      <c r="A18" s="119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9" t="s">
        <v>119</v>
      </c>
      <c r="AA18" s="920"/>
      <c r="AB18" s="921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  <c r="BA18" s="230"/>
    </row>
    <row r="19" spans="1:53" ht="17.25" customHeight="1" x14ac:dyDescent="0.25">
      <c r="A19" s="119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32" t="s">
        <v>122</v>
      </c>
      <c r="AA19" s="833"/>
      <c r="AB19" s="834"/>
      <c r="AC19" s="894"/>
      <c r="AD19" s="894"/>
      <c r="AE19" s="894"/>
      <c r="AF19" s="894"/>
      <c r="AG19" s="894"/>
      <c r="AH19" s="894"/>
      <c r="AI19" s="894"/>
      <c r="AJ19" s="894"/>
      <c r="AK19" s="894"/>
      <c r="AL19" s="894"/>
      <c r="AM19" s="894"/>
      <c r="AN19" s="894"/>
      <c r="AO19" s="894"/>
      <c r="AP19" s="894"/>
      <c r="AQ19" s="894"/>
      <c r="AR19" s="894"/>
      <c r="AS19" s="894"/>
      <c r="AT19" s="894"/>
      <c r="AU19" s="894"/>
      <c r="AV19" s="894"/>
      <c r="AW19" s="894"/>
      <c r="AX19" s="894"/>
      <c r="AY19" s="894"/>
      <c r="AZ19" s="1005"/>
      <c r="BA19" s="230"/>
    </row>
    <row r="20" spans="1:53" x14ac:dyDescent="0.25">
      <c r="A20" s="119"/>
      <c r="B20" s="830" t="s">
        <v>597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58" t="s">
        <v>280</v>
      </c>
      <c r="C21" s="1159"/>
      <c r="D21" s="1159"/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59"/>
      <c r="X21" s="1159"/>
      <c r="Y21" s="1160"/>
      <c r="Z21" s="855" t="s">
        <v>139</v>
      </c>
      <c r="AA21" s="856"/>
      <c r="AB21" s="856"/>
      <c r="AC21" s="899"/>
      <c r="AD21" s="882"/>
      <c r="AE21" s="882"/>
      <c r="AF21" s="882"/>
      <c r="AG21" s="882"/>
      <c r="AH21" s="882"/>
      <c r="AI21" s="882"/>
      <c r="AJ21" s="883"/>
      <c r="AK21" s="899"/>
      <c r="AL21" s="882"/>
      <c r="AM21" s="882"/>
      <c r="AN21" s="882"/>
      <c r="AO21" s="882"/>
      <c r="AP21" s="882"/>
      <c r="AQ21" s="882"/>
      <c r="AR21" s="883"/>
      <c r="AS21" s="899"/>
      <c r="AT21" s="882"/>
      <c r="AU21" s="882"/>
      <c r="AV21" s="882"/>
      <c r="AW21" s="882"/>
      <c r="AX21" s="882"/>
      <c r="AY21" s="882"/>
      <c r="AZ21" s="1726"/>
      <c r="BA21" s="230"/>
    </row>
    <row r="22" spans="1:53" x14ac:dyDescent="0.25">
      <c r="A22" s="119"/>
      <c r="B22" s="830" t="s">
        <v>282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55" t="s">
        <v>153</v>
      </c>
      <c r="AA22" s="856"/>
      <c r="AB22" s="856"/>
      <c r="AC22" s="899"/>
      <c r="AD22" s="882"/>
      <c r="AE22" s="882"/>
      <c r="AF22" s="882"/>
      <c r="AG22" s="882"/>
      <c r="AH22" s="882"/>
      <c r="AI22" s="882"/>
      <c r="AJ22" s="883"/>
      <c r="AK22" s="899"/>
      <c r="AL22" s="882"/>
      <c r="AM22" s="882"/>
      <c r="AN22" s="882"/>
      <c r="AO22" s="882"/>
      <c r="AP22" s="882"/>
      <c r="AQ22" s="882"/>
      <c r="AR22" s="883"/>
      <c r="AS22" s="899"/>
      <c r="AT22" s="882"/>
      <c r="AU22" s="882"/>
      <c r="AV22" s="882"/>
      <c r="AW22" s="882"/>
      <c r="AX22" s="882"/>
      <c r="AY22" s="882"/>
      <c r="AZ22" s="1726"/>
      <c r="BA22" s="230"/>
    </row>
    <row r="23" spans="1:53" ht="39.75" customHeight="1" thickBot="1" x14ac:dyDescent="0.3">
      <c r="A23" s="119"/>
      <c r="B23" s="830" t="s">
        <v>599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1351" t="s">
        <v>142</v>
      </c>
      <c r="AA23" s="1352"/>
      <c r="AB23" s="1352"/>
      <c r="AC23" s="972"/>
      <c r="AD23" s="973"/>
      <c r="AE23" s="973"/>
      <c r="AF23" s="973"/>
      <c r="AG23" s="973"/>
      <c r="AH23" s="973"/>
      <c r="AI23" s="973"/>
      <c r="AJ23" s="974"/>
      <c r="AK23" s="972"/>
      <c r="AL23" s="973"/>
      <c r="AM23" s="973"/>
      <c r="AN23" s="973"/>
      <c r="AO23" s="973"/>
      <c r="AP23" s="973"/>
      <c r="AQ23" s="973"/>
      <c r="AR23" s="974"/>
      <c r="AS23" s="972"/>
      <c r="AT23" s="973"/>
      <c r="AU23" s="973"/>
      <c r="AV23" s="973"/>
      <c r="AW23" s="973"/>
      <c r="AX23" s="973"/>
      <c r="AY23" s="973"/>
      <c r="AZ23" s="1164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48" t="s">
        <v>698</v>
      </c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  <c r="AM25" s="1248"/>
      <c r="AN25" s="1248"/>
      <c r="AO25" s="1248"/>
      <c r="AP25" s="1248"/>
      <c r="AQ25" s="1248"/>
      <c r="AR25" s="1248"/>
      <c r="AS25" s="1248"/>
      <c r="AT25" s="1248"/>
      <c r="AU25" s="1248"/>
      <c r="AV25" s="1248"/>
      <c r="AW25" s="1248"/>
      <c r="AX25" s="1248"/>
      <c r="AY25" s="1248"/>
      <c r="AZ25" s="1248"/>
      <c r="BA25" s="1248"/>
    </row>
    <row r="26" spans="1:53" x14ac:dyDescent="0.25">
      <c r="A26" s="223"/>
      <c r="B26" s="953" t="s">
        <v>598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1740" t="s">
        <v>33</v>
      </c>
      <c r="AA28" s="1741"/>
      <c r="AB28" s="1742"/>
      <c r="AC28" s="1202" t="s">
        <v>99</v>
      </c>
      <c r="AD28" s="1203"/>
      <c r="AE28" s="1203"/>
      <c r="AF28" s="1203"/>
      <c r="AG28" s="1203"/>
      <c r="AH28" s="1203"/>
      <c r="AI28" s="1203"/>
      <c r="AJ28" s="1203"/>
      <c r="AK28" s="1203"/>
      <c r="AL28" s="1203"/>
      <c r="AM28" s="1203"/>
      <c r="AN28" s="1203"/>
      <c r="AO28" s="1203"/>
      <c r="AP28" s="1203"/>
      <c r="AQ28" s="1203"/>
      <c r="AR28" s="1203"/>
      <c r="AS28" s="1203"/>
      <c r="AT28" s="1203"/>
      <c r="AU28" s="1203"/>
      <c r="AV28" s="1203"/>
      <c r="AW28" s="1203"/>
      <c r="AX28" s="1203"/>
      <c r="AY28" s="1203"/>
      <c r="AZ28" s="1203"/>
      <c r="BA28" s="232"/>
    </row>
    <row r="29" spans="1:53" x14ac:dyDescent="0.25">
      <c r="A29" s="223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1743"/>
      <c r="AA29" s="1744"/>
      <c r="AB29" s="1745"/>
      <c r="AC29" s="1740" t="s">
        <v>271</v>
      </c>
      <c r="AD29" s="1741"/>
      <c r="AE29" s="1741"/>
      <c r="AF29" s="1741"/>
      <c r="AG29" s="1741"/>
      <c r="AH29" s="1741"/>
      <c r="AI29" s="1741"/>
      <c r="AJ29" s="1742"/>
      <c r="AK29" s="1208" t="s">
        <v>6</v>
      </c>
      <c r="AL29" s="1208"/>
      <c r="AM29" s="1208"/>
      <c r="AN29" s="1208"/>
      <c r="AO29" s="1208"/>
      <c r="AP29" s="1208"/>
      <c r="AQ29" s="1208"/>
      <c r="AR29" s="1208"/>
      <c r="AS29" s="1741" t="s">
        <v>35</v>
      </c>
      <c r="AT29" s="1741"/>
      <c r="AU29" s="1741"/>
      <c r="AV29" s="1741"/>
      <c r="AW29" s="1741"/>
      <c r="AX29" s="1741"/>
      <c r="AY29" s="1741"/>
      <c r="AZ29" s="1741"/>
      <c r="BA29" s="232"/>
    </row>
    <row r="30" spans="1:53" ht="27.75" customHeight="1" x14ac:dyDescent="0.25">
      <c r="A30" s="223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1563"/>
      <c r="AA30" s="1564"/>
      <c r="AB30" s="1565"/>
      <c r="AC30" s="1563"/>
      <c r="AD30" s="1564"/>
      <c r="AE30" s="1564"/>
      <c r="AF30" s="1564"/>
      <c r="AG30" s="1564"/>
      <c r="AH30" s="1564"/>
      <c r="AI30" s="1564"/>
      <c r="AJ30" s="1565"/>
      <c r="AK30" s="1208"/>
      <c r="AL30" s="1208"/>
      <c r="AM30" s="1208"/>
      <c r="AN30" s="1208"/>
      <c r="AO30" s="1208"/>
      <c r="AP30" s="1208"/>
      <c r="AQ30" s="1208"/>
      <c r="AR30" s="1208"/>
      <c r="AS30" s="1564"/>
      <c r="AT30" s="1564"/>
      <c r="AU30" s="1564"/>
      <c r="AV30" s="1564"/>
      <c r="AW30" s="1564"/>
      <c r="AX30" s="1564"/>
      <c r="AY30" s="1564"/>
      <c r="AZ30" s="1564"/>
      <c r="BA30" s="232"/>
    </row>
    <row r="31" spans="1:53" s="393" customFormat="1" ht="12" thickBot="1" x14ac:dyDescent="0.25">
      <c r="A31" s="587"/>
      <c r="B31" s="1746">
        <v>1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7"/>
      <c r="Z31" s="1748" t="s">
        <v>36</v>
      </c>
      <c r="AA31" s="1746"/>
      <c r="AB31" s="1747"/>
      <c r="AC31" s="1748" t="s">
        <v>7</v>
      </c>
      <c r="AD31" s="1746"/>
      <c r="AE31" s="1746"/>
      <c r="AF31" s="1746"/>
      <c r="AG31" s="1746"/>
      <c r="AH31" s="1746"/>
      <c r="AI31" s="1746"/>
      <c r="AJ31" s="1747"/>
      <c r="AK31" s="1748" t="s">
        <v>8</v>
      </c>
      <c r="AL31" s="1746"/>
      <c r="AM31" s="1746"/>
      <c r="AN31" s="1746"/>
      <c r="AO31" s="1746"/>
      <c r="AP31" s="1746"/>
      <c r="AQ31" s="1746"/>
      <c r="AR31" s="1747"/>
      <c r="AS31" s="1748" t="s">
        <v>9</v>
      </c>
      <c r="AT31" s="1746"/>
      <c r="AU31" s="1746"/>
      <c r="AV31" s="1746"/>
      <c r="AW31" s="1746"/>
      <c r="AX31" s="1746"/>
      <c r="AY31" s="1746"/>
      <c r="AZ31" s="1746"/>
      <c r="BA31" s="588"/>
    </row>
    <row r="32" spans="1:53" x14ac:dyDescent="0.25">
      <c r="A32" s="223"/>
      <c r="B32" s="853" t="s">
        <v>365</v>
      </c>
      <c r="C32" s="853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4"/>
      <c r="Z32" s="919" t="s">
        <v>119</v>
      </c>
      <c r="AA32" s="920"/>
      <c r="AB32" s="920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  <c r="BA32" s="232"/>
    </row>
    <row r="33" spans="1:53" x14ac:dyDescent="0.25">
      <c r="A33" s="223"/>
      <c r="B33" s="853" t="s">
        <v>366</v>
      </c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4"/>
      <c r="Z33" s="855" t="s">
        <v>122</v>
      </c>
      <c r="AA33" s="856"/>
      <c r="AB33" s="857"/>
      <c r="AC33" s="1202"/>
      <c r="AD33" s="1203"/>
      <c r="AE33" s="1203"/>
      <c r="AF33" s="1203"/>
      <c r="AG33" s="1203"/>
      <c r="AH33" s="1203"/>
      <c r="AI33" s="1203"/>
      <c r="AJ33" s="1211"/>
      <c r="AK33" s="1202"/>
      <c r="AL33" s="1203"/>
      <c r="AM33" s="1203"/>
      <c r="AN33" s="1203"/>
      <c r="AO33" s="1203"/>
      <c r="AP33" s="1203"/>
      <c r="AQ33" s="1203"/>
      <c r="AR33" s="1211"/>
      <c r="AS33" s="1202"/>
      <c r="AT33" s="1203"/>
      <c r="AU33" s="1203"/>
      <c r="AV33" s="1203"/>
      <c r="AW33" s="1203"/>
      <c r="AX33" s="1203"/>
      <c r="AY33" s="1203"/>
      <c r="AZ33" s="1204"/>
      <c r="BA33" s="232"/>
    </row>
    <row r="34" spans="1:53" x14ac:dyDescent="0.25">
      <c r="A34" s="223"/>
      <c r="B34" s="853" t="s">
        <v>367</v>
      </c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4"/>
      <c r="Z34" s="855" t="s">
        <v>135</v>
      </c>
      <c r="AA34" s="856"/>
      <c r="AB34" s="857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966" t="s">
        <v>756</v>
      </c>
      <c r="C35" s="967"/>
      <c r="D35" s="967"/>
      <c r="E35" s="967"/>
      <c r="F35" s="967"/>
      <c r="G35" s="967"/>
      <c r="H35" s="967"/>
      <c r="I35" s="967"/>
      <c r="J35" s="967"/>
      <c r="K35" s="967"/>
      <c r="L35" s="967"/>
      <c r="M35" s="967"/>
      <c r="N35" s="967"/>
      <c r="O35" s="967"/>
      <c r="P35" s="967"/>
      <c r="Q35" s="967"/>
      <c r="R35" s="967"/>
      <c r="S35" s="967"/>
      <c r="T35" s="967"/>
      <c r="U35" s="967"/>
      <c r="V35" s="967"/>
      <c r="W35" s="967"/>
      <c r="X35" s="967"/>
      <c r="Y35" s="968"/>
      <c r="Z35" s="858" t="s">
        <v>142</v>
      </c>
      <c r="AA35" s="859"/>
      <c r="AB35" s="860"/>
      <c r="AC35" s="891"/>
      <c r="AD35" s="892"/>
      <c r="AE35" s="892"/>
      <c r="AF35" s="892"/>
      <c r="AG35" s="892"/>
      <c r="AH35" s="892"/>
      <c r="AI35" s="892"/>
      <c r="AJ35" s="893"/>
      <c r="AK35" s="891"/>
      <c r="AL35" s="892"/>
      <c r="AM35" s="892"/>
      <c r="AN35" s="892"/>
      <c r="AO35" s="892"/>
      <c r="AP35" s="892"/>
      <c r="AQ35" s="892"/>
      <c r="AR35" s="893"/>
      <c r="AS35" s="891"/>
      <c r="AT35" s="892"/>
      <c r="AU35" s="892"/>
      <c r="AV35" s="892"/>
      <c r="AW35" s="892"/>
      <c r="AX35" s="892"/>
      <c r="AY35" s="892"/>
      <c r="AZ35" s="1749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53" t="s">
        <v>404</v>
      </c>
      <c r="C37" s="953"/>
      <c r="D37" s="953"/>
      <c r="E37" s="953"/>
      <c r="F37" s="953"/>
      <c r="G37" s="953"/>
      <c r="H37" s="953"/>
      <c r="I37" s="953"/>
      <c r="J37" s="953"/>
      <c r="K37" s="953"/>
      <c r="L37" s="953"/>
      <c r="M37" s="953"/>
      <c r="N37" s="953"/>
      <c r="O37" s="953"/>
      <c r="P37" s="953"/>
      <c r="Q37" s="953"/>
      <c r="R37" s="953"/>
      <c r="S37" s="953"/>
      <c r="T37" s="953"/>
      <c r="U37" s="953"/>
      <c r="V37" s="953"/>
      <c r="W37" s="953"/>
      <c r="X37" s="953"/>
      <c r="Y37" s="953"/>
      <c r="Z37" s="953"/>
      <c r="AA37" s="953"/>
      <c r="AB37" s="953"/>
      <c r="AC37" s="953"/>
      <c r="AD37" s="953"/>
      <c r="AE37" s="953"/>
      <c r="AF37" s="953"/>
      <c r="AG37" s="953"/>
      <c r="AH37" s="953"/>
      <c r="AI37" s="953"/>
      <c r="AJ37" s="953"/>
      <c r="AK37" s="953"/>
      <c r="AL37" s="953"/>
      <c r="AM37" s="953"/>
      <c r="AN37" s="953"/>
      <c r="AO37" s="953"/>
      <c r="AP37" s="953"/>
      <c r="AQ37" s="953"/>
      <c r="AR37" s="953"/>
      <c r="AS37" s="953"/>
      <c r="AT37" s="953"/>
      <c r="AU37" s="953"/>
      <c r="AV37" s="953"/>
      <c r="AW37" s="953"/>
      <c r="AX37" s="953"/>
      <c r="AY37" s="953"/>
      <c r="AZ37" s="953"/>
      <c r="BA37" s="241"/>
    </row>
    <row r="38" spans="1:53" x14ac:dyDescent="0.25">
      <c r="A38" s="179"/>
      <c r="B38" s="953" t="s">
        <v>368</v>
      </c>
      <c r="C38" s="953"/>
      <c r="D38" s="953"/>
      <c r="E38" s="953"/>
      <c r="F38" s="953"/>
      <c r="G38" s="953"/>
      <c r="H38" s="953"/>
      <c r="I38" s="953"/>
      <c r="J38" s="953"/>
      <c r="K38" s="953"/>
      <c r="L38" s="953"/>
      <c r="M38" s="953"/>
      <c r="N38" s="953"/>
      <c r="O38" s="953"/>
      <c r="P38" s="953"/>
      <c r="Q38" s="953"/>
      <c r="R38" s="953"/>
      <c r="S38" s="953"/>
      <c r="T38" s="953"/>
      <c r="U38" s="953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3"/>
      <c r="AJ38" s="953"/>
      <c r="AK38" s="953"/>
      <c r="AL38" s="953"/>
      <c r="AM38" s="953"/>
      <c r="AN38" s="953"/>
      <c r="AO38" s="953"/>
      <c r="AP38" s="953"/>
      <c r="AQ38" s="953"/>
      <c r="AR38" s="953"/>
      <c r="AS38" s="953"/>
      <c r="AT38" s="953"/>
      <c r="AU38" s="953"/>
      <c r="AV38" s="953"/>
      <c r="AW38" s="953"/>
      <c r="AX38" s="953"/>
      <c r="AY38" s="953"/>
      <c r="AZ38" s="953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78" t="s">
        <v>86</v>
      </c>
      <c r="C40" s="878"/>
      <c r="D40" s="878"/>
      <c r="E40" s="878"/>
      <c r="F40" s="878"/>
      <c r="G40" s="878"/>
      <c r="H40" s="878"/>
      <c r="I40" s="878"/>
      <c r="J40" s="897" t="s">
        <v>87</v>
      </c>
      <c r="K40" s="878"/>
      <c r="L40" s="878"/>
      <c r="M40" s="878"/>
      <c r="N40" s="879"/>
      <c r="O40" s="897" t="s">
        <v>3</v>
      </c>
      <c r="P40" s="879"/>
      <c r="Q40" s="873" t="s">
        <v>34</v>
      </c>
      <c r="R40" s="874"/>
      <c r="S40" s="874"/>
      <c r="T40" s="874"/>
      <c r="U40" s="874"/>
      <c r="V40" s="874"/>
      <c r="W40" s="874"/>
      <c r="X40" s="874"/>
      <c r="Y40" s="874"/>
      <c r="Z40" s="874"/>
      <c r="AA40" s="874"/>
      <c r="AB40" s="875"/>
      <c r="AC40" s="873" t="s">
        <v>65</v>
      </c>
      <c r="AD40" s="874"/>
      <c r="AE40" s="874"/>
      <c r="AF40" s="874"/>
      <c r="AG40" s="874"/>
      <c r="AH40" s="874"/>
      <c r="AI40" s="874"/>
      <c r="AJ40" s="874"/>
      <c r="AK40" s="874"/>
      <c r="AL40" s="874"/>
      <c r="AM40" s="874"/>
      <c r="AN40" s="875"/>
      <c r="AO40" s="873" t="s">
        <v>66</v>
      </c>
      <c r="AP40" s="874"/>
      <c r="AQ40" s="874"/>
      <c r="AR40" s="874"/>
      <c r="AS40" s="874"/>
      <c r="AT40" s="874"/>
      <c r="AU40" s="874"/>
      <c r="AV40" s="874"/>
      <c r="AW40" s="874"/>
      <c r="AX40" s="874"/>
      <c r="AY40" s="874"/>
      <c r="AZ40" s="874"/>
      <c r="BA40" s="243"/>
    </row>
    <row r="41" spans="1:53" ht="42" customHeight="1" x14ac:dyDescent="0.25">
      <c r="A41" s="150"/>
      <c r="B41" s="880"/>
      <c r="C41" s="880"/>
      <c r="D41" s="880"/>
      <c r="E41" s="880"/>
      <c r="F41" s="880"/>
      <c r="G41" s="880"/>
      <c r="H41" s="880"/>
      <c r="I41" s="880"/>
      <c r="J41" s="898"/>
      <c r="K41" s="880"/>
      <c r="L41" s="880"/>
      <c r="M41" s="880"/>
      <c r="N41" s="881"/>
      <c r="O41" s="899"/>
      <c r="P41" s="883"/>
      <c r="Q41" s="873" t="s">
        <v>227</v>
      </c>
      <c r="R41" s="874"/>
      <c r="S41" s="874"/>
      <c r="T41" s="875"/>
      <c r="U41" s="873" t="s">
        <v>226</v>
      </c>
      <c r="V41" s="874"/>
      <c r="W41" s="874"/>
      <c r="X41" s="875"/>
      <c r="Y41" s="873" t="s">
        <v>218</v>
      </c>
      <c r="Z41" s="874"/>
      <c r="AA41" s="874"/>
      <c r="AB41" s="875"/>
      <c r="AC41" s="873" t="s">
        <v>227</v>
      </c>
      <c r="AD41" s="874"/>
      <c r="AE41" s="874"/>
      <c r="AF41" s="875"/>
      <c r="AG41" s="873" t="s">
        <v>226</v>
      </c>
      <c r="AH41" s="874"/>
      <c r="AI41" s="874"/>
      <c r="AJ41" s="875"/>
      <c r="AK41" s="873" t="s">
        <v>218</v>
      </c>
      <c r="AL41" s="874"/>
      <c r="AM41" s="874"/>
      <c r="AN41" s="875"/>
      <c r="AO41" s="873" t="s">
        <v>227</v>
      </c>
      <c r="AP41" s="874"/>
      <c r="AQ41" s="874"/>
      <c r="AR41" s="875"/>
      <c r="AS41" s="873" t="s">
        <v>226</v>
      </c>
      <c r="AT41" s="874"/>
      <c r="AU41" s="874"/>
      <c r="AV41" s="875"/>
      <c r="AW41" s="873" t="s">
        <v>218</v>
      </c>
      <c r="AX41" s="874"/>
      <c r="AY41" s="874"/>
      <c r="AZ41" s="874"/>
      <c r="BA41" s="244"/>
    </row>
    <row r="42" spans="1:53" s="393" customFormat="1" ht="12" thickBot="1" x14ac:dyDescent="0.25">
      <c r="A42" s="479"/>
      <c r="B42" s="961">
        <v>1</v>
      </c>
      <c r="C42" s="1750"/>
      <c r="D42" s="1750"/>
      <c r="E42" s="1750"/>
      <c r="F42" s="1750"/>
      <c r="G42" s="1750"/>
      <c r="H42" s="1750"/>
      <c r="I42" s="1750"/>
      <c r="J42" s="1750">
        <v>2</v>
      </c>
      <c r="K42" s="1750"/>
      <c r="L42" s="1750"/>
      <c r="M42" s="1750"/>
      <c r="N42" s="1750"/>
      <c r="O42" s="1751">
        <v>3</v>
      </c>
      <c r="P42" s="963"/>
      <c r="Q42" s="909">
        <v>4</v>
      </c>
      <c r="R42" s="910"/>
      <c r="S42" s="910"/>
      <c r="T42" s="911"/>
      <c r="U42" s="909">
        <v>5</v>
      </c>
      <c r="V42" s="910"/>
      <c r="W42" s="910"/>
      <c r="X42" s="911"/>
      <c r="Y42" s="909">
        <v>6</v>
      </c>
      <c r="Z42" s="910"/>
      <c r="AA42" s="910"/>
      <c r="AB42" s="911"/>
      <c r="AC42" s="909">
        <v>7</v>
      </c>
      <c r="AD42" s="910"/>
      <c r="AE42" s="910"/>
      <c r="AF42" s="911"/>
      <c r="AG42" s="909">
        <v>8</v>
      </c>
      <c r="AH42" s="910"/>
      <c r="AI42" s="910"/>
      <c r="AJ42" s="911"/>
      <c r="AK42" s="909">
        <v>9</v>
      </c>
      <c r="AL42" s="910"/>
      <c r="AM42" s="910"/>
      <c r="AN42" s="911"/>
      <c r="AO42" s="909">
        <v>10</v>
      </c>
      <c r="AP42" s="910"/>
      <c r="AQ42" s="910"/>
      <c r="AR42" s="911"/>
      <c r="AS42" s="909">
        <v>11</v>
      </c>
      <c r="AT42" s="910"/>
      <c r="AU42" s="910"/>
      <c r="AV42" s="911"/>
      <c r="AW42" s="909">
        <v>12</v>
      </c>
      <c r="AX42" s="910"/>
      <c r="AY42" s="910"/>
      <c r="AZ42" s="910"/>
      <c r="BA42" s="365"/>
    </row>
    <row r="43" spans="1:53" x14ac:dyDescent="0.25">
      <c r="A43" s="150"/>
      <c r="B43" s="875"/>
      <c r="C43" s="894"/>
      <c r="D43" s="894"/>
      <c r="E43" s="894"/>
      <c r="F43" s="894"/>
      <c r="G43" s="894"/>
      <c r="H43" s="894"/>
      <c r="I43" s="894"/>
      <c r="J43" s="894"/>
      <c r="K43" s="894"/>
      <c r="L43" s="894"/>
      <c r="M43" s="894"/>
      <c r="N43" s="873"/>
      <c r="O43" s="1192" t="s">
        <v>21</v>
      </c>
      <c r="P43" s="1193"/>
      <c r="Q43" s="988"/>
      <c r="R43" s="988"/>
      <c r="S43" s="988"/>
      <c r="T43" s="989"/>
      <c r="U43" s="987"/>
      <c r="V43" s="988"/>
      <c r="W43" s="988"/>
      <c r="X43" s="989"/>
      <c r="Y43" s="987"/>
      <c r="Z43" s="988"/>
      <c r="AA43" s="988"/>
      <c r="AB43" s="989"/>
      <c r="AC43" s="987"/>
      <c r="AD43" s="988"/>
      <c r="AE43" s="988"/>
      <c r="AF43" s="989"/>
      <c r="AG43" s="987"/>
      <c r="AH43" s="988"/>
      <c r="AI43" s="988"/>
      <c r="AJ43" s="989"/>
      <c r="AK43" s="987"/>
      <c r="AL43" s="988"/>
      <c r="AM43" s="988"/>
      <c r="AN43" s="989"/>
      <c r="AO43" s="987"/>
      <c r="AP43" s="988"/>
      <c r="AQ43" s="988"/>
      <c r="AR43" s="989"/>
      <c r="AS43" s="987"/>
      <c r="AT43" s="988"/>
      <c r="AU43" s="988"/>
      <c r="AV43" s="989"/>
      <c r="AW43" s="869"/>
      <c r="AX43" s="870"/>
      <c r="AY43" s="870"/>
      <c r="AZ43" s="872"/>
      <c r="BA43" s="229"/>
    </row>
    <row r="44" spans="1:53" x14ac:dyDescent="0.25">
      <c r="A44" s="150"/>
      <c r="B44" s="875"/>
      <c r="C44" s="894"/>
      <c r="D44" s="894"/>
      <c r="E44" s="894"/>
      <c r="F44" s="894"/>
      <c r="G44" s="894"/>
      <c r="H44" s="894"/>
      <c r="I44" s="894"/>
      <c r="J44" s="894"/>
      <c r="K44" s="894"/>
      <c r="L44" s="894"/>
      <c r="M44" s="894"/>
      <c r="N44" s="873"/>
      <c r="O44" s="1101" t="s">
        <v>22</v>
      </c>
      <c r="P44" s="1102"/>
      <c r="Q44" s="1203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873"/>
      <c r="AX44" s="874"/>
      <c r="AY44" s="874"/>
      <c r="AZ44" s="876"/>
      <c r="BA44" s="229"/>
    </row>
    <row r="45" spans="1:53" x14ac:dyDescent="0.25">
      <c r="A45" s="150"/>
      <c r="B45" s="875"/>
      <c r="C45" s="894"/>
      <c r="D45" s="894"/>
      <c r="E45" s="894"/>
      <c r="F45" s="894"/>
      <c r="G45" s="894"/>
      <c r="H45" s="894"/>
      <c r="I45" s="894"/>
      <c r="J45" s="894"/>
      <c r="K45" s="894"/>
      <c r="L45" s="894"/>
      <c r="M45" s="894"/>
      <c r="N45" s="873"/>
      <c r="O45" s="1101"/>
      <c r="P45" s="1102"/>
      <c r="Q45" s="1203"/>
      <c r="R45" s="1203"/>
      <c r="S45" s="1203"/>
      <c r="T45" s="1211"/>
      <c r="U45" s="1202"/>
      <c r="V45" s="1203"/>
      <c r="W45" s="1203"/>
      <c r="X45" s="1211"/>
      <c r="Y45" s="1202"/>
      <c r="Z45" s="1203"/>
      <c r="AA45" s="1203"/>
      <c r="AB45" s="1211"/>
      <c r="AC45" s="1202"/>
      <c r="AD45" s="1203"/>
      <c r="AE45" s="1203"/>
      <c r="AF45" s="1211"/>
      <c r="AG45" s="1202"/>
      <c r="AH45" s="1203"/>
      <c r="AI45" s="1203"/>
      <c r="AJ45" s="1211"/>
      <c r="AK45" s="1202"/>
      <c r="AL45" s="1203"/>
      <c r="AM45" s="1203"/>
      <c r="AN45" s="1211"/>
      <c r="AO45" s="1202"/>
      <c r="AP45" s="1203"/>
      <c r="AQ45" s="1203"/>
      <c r="AR45" s="1211"/>
      <c r="AS45" s="1202"/>
      <c r="AT45" s="1203"/>
      <c r="AU45" s="1203"/>
      <c r="AV45" s="1211"/>
      <c r="AW45" s="873"/>
      <c r="AX45" s="874"/>
      <c r="AY45" s="874"/>
      <c r="AZ45" s="876"/>
      <c r="BA45" s="229"/>
    </row>
    <row r="46" spans="1:53" ht="15.75" thickBot="1" x14ac:dyDescent="0.3">
      <c r="A46" s="150"/>
      <c r="B46" s="1520" t="s">
        <v>756</v>
      </c>
      <c r="C46" s="1520"/>
      <c r="D46" s="1520"/>
      <c r="E46" s="1520"/>
      <c r="F46" s="1520"/>
      <c r="G46" s="1520"/>
      <c r="H46" s="1520"/>
      <c r="I46" s="1520"/>
      <c r="J46" s="1520"/>
      <c r="K46" s="1520"/>
      <c r="L46" s="1520"/>
      <c r="M46" s="1520"/>
      <c r="N46" s="1520"/>
      <c r="O46" s="1562">
        <v>9000</v>
      </c>
      <c r="P46" s="1056"/>
      <c r="Q46" s="892" t="s">
        <v>24</v>
      </c>
      <c r="R46" s="892"/>
      <c r="S46" s="892"/>
      <c r="T46" s="893"/>
      <c r="U46" s="891" t="s">
        <v>24</v>
      </c>
      <c r="V46" s="892"/>
      <c r="W46" s="892"/>
      <c r="X46" s="893"/>
      <c r="Y46" s="891"/>
      <c r="Z46" s="892"/>
      <c r="AA46" s="892"/>
      <c r="AB46" s="893"/>
      <c r="AC46" s="891" t="s">
        <v>24</v>
      </c>
      <c r="AD46" s="892"/>
      <c r="AE46" s="892"/>
      <c r="AF46" s="893"/>
      <c r="AG46" s="891" t="s">
        <v>24</v>
      </c>
      <c r="AH46" s="892"/>
      <c r="AI46" s="892"/>
      <c r="AJ46" s="893"/>
      <c r="AK46" s="891"/>
      <c r="AL46" s="892"/>
      <c r="AM46" s="892"/>
      <c r="AN46" s="893"/>
      <c r="AO46" s="891" t="s">
        <v>24</v>
      </c>
      <c r="AP46" s="892"/>
      <c r="AQ46" s="892"/>
      <c r="AR46" s="893"/>
      <c r="AS46" s="891" t="s">
        <v>24</v>
      </c>
      <c r="AT46" s="892"/>
      <c r="AU46" s="892"/>
      <c r="AV46" s="893"/>
      <c r="AW46" s="861"/>
      <c r="AX46" s="862"/>
      <c r="AY46" s="862"/>
      <c r="AZ46" s="864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91" t="s">
        <v>405</v>
      </c>
      <c r="C48" s="991"/>
      <c r="D48" s="991"/>
      <c r="E48" s="991"/>
      <c r="F48" s="991"/>
      <c r="G48" s="991"/>
      <c r="H48" s="991"/>
      <c r="I48" s="991"/>
      <c r="J48" s="991"/>
      <c r="K48" s="991"/>
      <c r="L48" s="991"/>
      <c r="M48" s="991"/>
      <c r="N48" s="991"/>
      <c r="O48" s="991"/>
      <c r="P48" s="991"/>
      <c r="Q48" s="991"/>
      <c r="R48" s="991"/>
      <c r="S48" s="991"/>
      <c r="T48" s="991"/>
      <c r="U48" s="991"/>
      <c r="V48" s="991"/>
      <c r="W48" s="991"/>
      <c r="X48" s="991"/>
      <c r="Y48" s="991"/>
      <c r="Z48" s="991"/>
      <c r="AA48" s="991"/>
      <c r="AB48" s="991"/>
      <c r="AC48" s="991"/>
      <c r="AD48" s="991"/>
      <c r="AE48" s="991"/>
      <c r="AF48" s="991"/>
      <c r="AG48" s="991"/>
      <c r="AH48" s="991"/>
      <c r="AI48" s="991"/>
      <c r="AJ48" s="991"/>
      <c r="AK48" s="991"/>
      <c r="AL48" s="991"/>
      <c r="AM48" s="991"/>
      <c r="AN48" s="991"/>
      <c r="AO48" s="991"/>
      <c r="AP48" s="991"/>
      <c r="AQ48" s="991"/>
      <c r="AR48" s="991"/>
      <c r="AS48" s="991"/>
      <c r="AT48" s="991"/>
      <c r="AU48" s="991"/>
      <c r="AV48" s="991"/>
      <c r="AW48" s="991"/>
      <c r="AX48" s="991"/>
      <c r="AY48" s="991"/>
      <c r="AZ48" s="991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78" t="s">
        <v>86</v>
      </c>
      <c r="C50" s="878"/>
      <c r="D50" s="878"/>
      <c r="E50" s="878"/>
      <c r="F50" s="878"/>
      <c r="G50" s="878"/>
      <c r="H50" s="878"/>
      <c r="I50" s="878"/>
      <c r="J50" s="897" t="s">
        <v>87</v>
      </c>
      <c r="K50" s="878"/>
      <c r="L50" s="878"/>
      <c r="M50" s="878"/>
      <c r="N50" s="879"/>
      <c r="O50" s="897" t="s">
        <v>3</v>
      </c>
      <c r="P50" s="879"/>
      <c r="Q50" s="873" t="s">
        <v>34</v>
      </c>
      <c r="R50" s="874"/>
      <c r="S50" s="874"/>
      <c r="T50" s="874"/>
      <c r="U50" s="874"/>
      <c r="V50" s="874"/>
      <c r="W50" s="874"/>
      <c r="X50" s="874"/>
      <c r="Y50" s="874"/>
      <c r="Z50" s="874"/>
      <c r="AA50" s="874"/>
      <c r="AB50" s="875"/>
      <c r="AC50" s="873" t="s">
        <v>65</v>
      </c>
      <c r="AD50" s="874"/>
      <c r="AE50" s="874"/>
      <c r="AF50" s="874"/>
      <c r="AG50" s="874"/>
      <c r="AH50" s="874"/>
      <c r="AI50" s="874"/>
      <c r="AJ50" s="874"/>
      <c r="AK50" s="874"/>
      <c r="AL50" s="874"/>
      <c r="AM50" s="874"/>
      <c r="AN50" s="875"/>
      <c r="AO50" s="873" t="s">
        <v>66</v>
      </c>
      <c r="AP50" s="874"/>
      <c r="AQ50" s="874"/>
      <c r="AR50" s="874"/>
      <c r="AS50" s="874"/>
      <c r="AT50" s="874"/>
      <c r="AU50" s="874"/>
      <c r="AV50" s="874"/>
      <c r="AW50" s="874"/>
      <c r="AX50" s="874"/>
      <c r="AY50" s="874"/>
      <c r="AZ50" s="874"/>
      <c r="BA50" s="243"/>
    </row>
    <row r="51" spans="1:53" ht="45" customHeight="1" x14ac:dyDescent="0.25">
      <c r="A51" s="150"/>
      <c r="B51" s="880"/>
      <c r="C51" s="880"/>
      <c r="D51" s="880"/>
      <c r="E51" s="880"/>
      <c r="F51" s="880"/>
      <c r="G51" s="880"/>
      <c r="H51" s="880"/>
      <c r="I51" s="880"/>
      <c r="J51" s="898"/>
      <c r="K51" s="880"/>
      <c r="L51" s="880"/>
      <c r="M51" s="880"/>
      <c r="N51" s="881"/>
      <c r="O51" s="899"/>
      <c r="P51" s="883"/>
      <c r="Q51" s="873" t="s">
        <v>227</v>
      </c>
      <c r="R51" s="874"/>
      <c r="S51" s="874"/>
      <c r="T51" s="875"/>
      <c r="U51" s="873" t="s">
        <v>226</v>
      </c>
      <c r="V51" s="874"/>
      <c r="W51" s="874"/>
      <c r="X51" s="875"/>
      <c r="Y51" s="873" t="s">
        <v>218</v>
      </c>
      <c r="Z51" s="874"/>
      <c r="AA51" s="874"/>
      <c r="AB51" s="875"/>
      <c r="AC51" s="873" t="s">
        <v>227</v>
      </c>
      <c r="AD51" s="874"/>
      <c r="AE51" s="874"/>
      <c r="AF51" s="875"/>
      <c r="AG51" s="873" t="s">
        <v>226</v>
      </c>
      <c r="AH51" s="874"/>
      <c r="AI51" s="874"/>
      <c r="AJ51" s="875"/>
      <c r="AK51" s="873" t="s">
        <v>218</v>
      </c>
      <c r="AL51" s="874"/>
      <c r="AM51" s="874"/>
      <c r="AN51" s="875"/>
      <c r="AO51" s="873" t="s">
        <v>227</v>
      </c>
      <c r="AP51" s="874"/>
      <c r="AQ51" s="874"/>
      <c r="AR51" s="875"/>
      <c r="AS51" s="873" t="s">
        <v>226</v>
      </c>
      <c r="AT51" s="874"/>
      <c r="AU51" s="874"/>
      <c r="AV51" s="875"/>
      <c r="AW51" s="873" t="s">
        <v>218</v>
      </c>
      <c r="AX51" s="874"/>
      <c r="AY51" s="874"/>
      <c r="AZ51" s="874"/>
      <c r="BA51" s="244"/>
    </row>
    <row r="52" spans="1:53" s="393" customFormat="1" ht="12" thickBot="1" x14ac:dyDescent="0.25">
      <c r="A52" s="536"/>
      <c r="B52" s="961">
        <v>1</v>
      </c>
      <c r="C52" s="1750"/>
      <c r="D52" s="1750"/>
      <c r="E52" s="1750"/>
      <c r="F52" s="1750"/>
      <c r="G52" s="1750"/>
      <c r="H52" s="1750"/>
      <c r="I52" s="1750"/>
      <c r="J52" s="1750">
        <v>2</v>
      </c>
      <c r="K52" s="1750"/>
      <c r="L52" s="1750"/>
      <c r="M52" s="1750"/>
      <c r="N52" s="1750"/>
      <c r="O52" s="1751">
        <v>3</v>
      </c>
      <c r="P52" s="963"/>
      <c r="Q52" s="909">
        <v>4</v>
      </c>
      <c r="R52" s="910"/>
      <c r="S52" s="910"/>
      <c r="T52" s="911"/>
      <c r="U52" s="909">
        <v>5</v>
      </c>
      <c r="V52" s="910"/>
      <c r="W52" s="910"/>
      <c r="X52" s="911"/>
      <c r="Y52" s="909">
        <v>6</v>
      </c>
      <c r="Z52" s="910"/>
      <c r="AA52" s="910"/>
      <c r="AB52" s="911"/>
      <c r="AC52" s="909">
        <v>7</v>
      </c>
      <c r="AD52" s="910"/>
      <c r="AE52" s="910"/>
      <c r="AF52" s="911"/>
      <c r="AG52" s="909">
        <v>8</v>
      </c>
      <c r="AH52" s="910"/>
      <c r="AI52" s="910"/>
      <c r="AJ52" s="911"/>
      <c r="AK52" s="909">
        <v>9</v>
      </c>
      <c r="AL52" s="910"/>
      <c r="AM52" s="910"/>
      <c r="AN52" s="911"/>
      <c r="AO52" s="909">
        <v>10</v>
      </c>
      <c r="AP52" s="910"/>
      <c r="AQ52" s="910"/>
      <c r="AR52" s="911"/>
      <c r="AS52" s="909">
        <v>11</v>
      </c>
      <c r="AT52" s="910"/>
      <c r="AU52" s="910"/>
      <c r="AV52" s="911"/>
      <c r="AW52" s="909">
        <v>12</v>
      </c>
      <c r="AX52" s="910"/>
      <c r="AY52" s="910"/>
      <c r="AZ52" s="910"/>
      <c r="BA52" s="365"/>
    </row>
    <row r="53" spans="1:53" x14ac:dyDescent="0.25">
      <c r="A53" s="150"/>
      <c r="B53" s="875"/>
      <c r="C53" s="894"/>
      <c r="D53" s="894"/>
      <c r="E53" s="894"/>
      <c r="F53" s="894"/>
      <c r="G53" s="894"/>
      <c r="H53" s="894"/>
      <c r="I53" s="894"/>
      <c r="J53" s="894"/>
      <c r="K53" s="894"/>
      <c r="L53" s="894"/>
      <c r="M53" s="894"/>
      <c r="N53" s="873"/>
      <c r="O53" s="1192" t="s">
        <v>21</v>
      </c>
      <c r="P53" s="1193"/>
      <c r="Q53" s="988"/>
      <c r="R53" s="988"/>
      <c r="S53" s="988"/>
      <c r="T53" s="989"/>
      <c r="U53" s="987"/>
      <c r="V53" s="988"/>
      <c r="W53" s="988"/>
      <c r="X53" s="989"/>
      <c r="Y53" s="987"/>
      <c r="Z53" s="988"/>
      <c r="AA53" s="988"/>
      <c r="AB53" s="989"/>
      <c r="AC53" s="987"/>
      <c r="AD53" s="988"/>
      <c r="AE53" s="988"/>
      <c r="AF53" s="989"/>
      <c r="AG53" s="987"/>
      <c r="AH53" s="988"/>
      <c r="AI53" s="988"/>
      <c r="AJ53" s="989"/>
      <c r="AK53" s="987"/>
      <c r="AL53" s="988"/>
      <c r="AM53" s="988"/>
      <c r="AN53" s="989"/>
      <c r="AO53" s="987"/>
      <c r="AP53" s="988"/>
      <c r="AQ53" s="988"/>
      <c r="AR53" s="989"/>
      <c r="AS53" s="987"/>
      <c r="AT53" s="988"/>
      <c r="AU53" s="988"/>
      <c r="AV53" s="989"/>
      <c r="AW53" s="869"/>
      <c r="AX53" s="870"/>
      <c r="AY53" s="870"/>
      <c r="AZ53" s="872"/>
      <c r="BA53" s="229"/>
    </row>
    <row r="54" spans="1:53" x14ac:dyDescent="0.25">
      <c r="A54" s="150"/>
      <c r="B54" s="875"/>
      <c r="C54" s="894"/>
      <c r="D54" s="894"/>
      <c r="E54" s="894"/>
      <c r="F54" s="894"/>
      <c r="G54" s="894"/>
      <c r="H54" s="894"/>
      <c r="I54" s="894"/>
      <c r="J54" s="894"/>
      <c r="K54" s="894"/>
      <c r="L54" s="894"/>
      <c r="M54" s="894"/>
      <c r="N54" s="873"/>
      <c r="O54" s="1101" t="s">
        <v>22</v>
      </c>
      <c r="P54" s="1102"/>
      <c r="Q54" s="1203"/>
      <c r="R54" s="1203"/>
      <c r="S54" s="1203"/>
      <c r="T54" s="1211"/>
      <c r="U54" s="1202"/>
      <c r="V54" s="1203"/>
      <c r="W54" s="1203"/>
      <c r="X54" s="1211"/>
      <c r="Y54" s="1202"/>
      <c r="Z54" s="1203"/>
      <c r="AA54" s="1203"/>
      <c r="AB54" s="1211"/>
      <c r="AC54" s="1202"/>
      <c r="AD54" s="1203"/>
      <c r="AE54" s="1203"/>
      <c r="AF54" s="1211"/>
      <c r="AG54" s="1202"/>
      <c r="AH54" s="1203"/>
      <c r="AI54" s="1203"/>
      <c r="AJ54" s="1211"/>
      <c r="AK54" s="1202"/>
      <c r="AL54" s="1203"/>
      <c r="AM54" s="1203"/>
      <c r="AN54" s="1211"/>
      <c r="AO54" s="1202"/>
      <c r="AP54" s="1203"/>
      <c r="AQ54" s="1203"/>
      <c r="AR54" s="1211"/>
      <c r="AS54" s="1202"/>
      <c r="AT54" s="1203"/>
      <c r="AU54" s="1203"/>
      <c r="AV54" s="1211"/>
      <c r="AW54" s="873"/>
      <c r="AX54" s="874"/>
      <c r="AY54" s="874"/>
      <c r="AZ54" s="876"/>
      <c r="BA54" s="229"/>
    </row>
    <row r="55" spans="1:53" x14ac:dyDescent="0.25">
      <c r="A55" s="150"/>
      <c r="B55" s="875"/>
      <c r="C55" s="894"/>
      <c r="D55" s="894"/>
      <c r="E55" s="894"/>
      <c r="F55" s="894"/>
      <c r="G55" s="894"/>
      <c r="H55" s="894"/>
      <c r="I55" s="894"/>
      <c r="J55" s="894"/>
      <c r="K55" s="894"/>
      <c r="L55" s="894"/>
      <c r="M55" s="894"/>
      <c r="N55" s="873"/>
      <c r="O55" s="1101"/>
      <c r="P55" s="1102"/>
      <c r="Q55" s="1203"/>
      <c r="R55" s="1203"/>
      <c r="S55" s="1203"/>
      <c r="T55" s="1211"/>
      <c r="U55" s="1202"/>
      <c r="V55" s="1203"/>
      <c r="W55" s="1203"/>
      <c r="X55" s="1211"/>
      <c r="Y55" s="1202"/>
      <c r="Z55" s="1203"/>
      <c r="AA55" s="1203"/>
      <c r="AB55" s="1211"/>
      <c r="AC55" s="1202"/>
      <c r="AD55" s="1203"/>
      <c r="AE55" s="1203"/>
      <c r="AF55" s="1211"/>
      <c r="AG55" s="1202"/>
      <c r="AH55" s="1203"/>
      <c r="AI55" s="1203"/>
      <c r="AJ55" s="1211"/>
      <c r="AK55" s="1202"/>
      <c r="AL55" s="1203"/>
      <c r="AM55" s="1203"/>
      <c r="AN55" s="1211"/>
      <c r="AO55" s="1202"/>
      <c r="AP55" s="1203"/>
      <c r="AQ55" s="1203"/>
      <c r="AR55" s="1211"/>
      <c r="AS55" s="1202"/>
      <c r="AT55" s="1203"/>
      <c r="AU55" s="1203"/>
      <c r="AV55" s="1211"/>
      <c r="AW55" s="873"/>
      <c r="AX55" s="874"/>
      <c r="AY55" s="874"/>
      <c r="AZ55" s="876"/>
      <c r="BA55" s="229"/>
    </row>
    <row r="56" spans="1:53" ht="15.75" thickBot="1" x14ac:dyDescent="0.3">
      <c r="A56" s="150"/>
      <c r="B56" s="1520" t="s">
        <v>756</v>
      </c>
      <c r="C56" s="1520"/>
      <c r="D56" s="1520"/>
      <c r="E56" s="1520"/>
      <c r="F56" s="1520"/>
      <c r="G56" s="1520"/>
      <c r="H56" s="1520"/>
      <c r="I56" s="1520"/>
      <c r="J56" s="1520"/>
      <c r="K56" s="1520"/>
      <c r="L56" s="1520"/>
      <c r="M56" s="1520"/>
      <c r="N56" s="1520"/>
      <c r="O56" s="1562">
        <v>9000</v>
      </c>
      <c r="P56" s="1056"/>
      <c r="Q56" s="892" t="s">
        <v>24</v>
      </c>
      <c r="R56" s="892"/>
      <c r="S56" s="892"/>
      <c r="T56" s="893"/>
      <c r="U56" s="891" t="s">
        <v>24</v>
      </c>
      <c r="V56" s="892"/>
      <c r="W56" s="892"/>
      <c r="X56" s="893"/>
      <c r="Y56" s="891"/>
      <c r="Z56" s="892"/>
      <c r="AA56" s="892"/>
      <c r="AB56" s="893"/>
      <c r="AC56" s="891" t="s">
        <v>24</v>
      </c>
      <c r="AD56" s="892"/>
      <c r="AE56" s="892"/>
      <c r="AF56" s="893"/>
      <c r="AG56" s="891" t="s">
        <v>24</v>
      </c>
      <c r="AH56" s="892"/>
      <c r="AI56" s="892"/>
      <c r="AJ56" s="893"/>
      <c r="AK56" s="891"/>
      <c r="AL56" s="892"/>
      <c r="AM56" s="892"/>
      <c r="AN56" s="893"/>
      <c r="AO56" s="891" t="s">
        <v>24</v>
      </c>
      <c r="AP56" s="892"/>
      <c r="AQ56" s="892"/>
      <c r="AR56" s="893"/>
      <c r="AS56" s="891" t="s">
        <v>24</v>
      </c>
      <c r="AT56" s="892"/>
      <c r="AU56" s="892"/>
      <c r="AV56" s="893"/>
      <c r="AW56" s="861"/>
      <c r="AX56" s="862"/>
      <c r="AY56" s="862"/>
      <c r="AZ56" s="864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91" t="s">
        <v>369</v>
      </c>
      <c r="C58" s="991"/>
      <c r="D58" s="991"/>
      <c r="E58" s="991"/>
      <c r="F58" s="991"/>
      <c r="G58" s="991"/>
      <c r="H58" s="991"/>
      <c r="I58" s="991"/>
      <c r="J58" s="991"/>
      <c r="K58" s="991"/>
      <c r="L58" s="991"/>
      <c r="M58" s="991"/>
      <c r="N58" s="991"/>
      <c r="O58" s="991"/>
      <c r="P58" s="991"/>
      <c r="Q58" s="991"/>
      <c r="R58" s="991"/>
      <c r="S58" s="991"/>
      <c r="T58" s="991"/>
      <c r="U58" s="991"/>
      <c r="V58" s="991"/>
      <c r="W58" s="991"/>
      <c r="X58" s="991"/>
      <c r="Y58" s="991"/>
      <c r="Z58" s="991"/>
      <c r="AA58" s="991"/>
      <c r="AB58" s="991"/>
      <c r="AC58" s="991"/>
      <c r="AD58" s="991"/>
      <c r="AE58" s="991"/>
      <c r="AF58" s="991"/>
      <c r="AG58" s="991"/>
      <c r="AH58" s="991"/>
      <c r="AI58" s="991"/>
      <c r="AJ58" s="991"/>
      <c r="AK58" s="991"/>
      <c r="AL58" s="991"/>
      <c r="AM58" s="991"/>
      <c r="AN58" s="991"/>
      <c r="AO58" s="991"/>
      <c r="AP58" s="991"/>
      <c r="AQ58" s="991"/>
      <c r="AR58" s="991"/>
      <c r="AS58" s="991"/>
      <c r="AT58" s="991"/>
      <c r="AU58" s="991"/>
      <c r="AV58" s="991"/>
      <c r="AW58" s="991"/>
      <c r="AX58" s="991"/>
      <c r="AY58" s="991"/>
      <c r="AZ58" s="991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78" t="s">
        <v>86</v>
      </c>
      <c r="C60" s="878"/>
      <c r="D60" s="878"/>
      <c r="E60" s="878"/>
      <c r="F60" s="878"/>
      <c r="G60" s="878"/>
      <c r="H60" s="878"/>
      <c r="I60" s="878"/>
      <c r="J60" s="897" t="s">
        <v>87</v>
      </c>
      <c r="K60" s="878"/>
      <c r="L60" s="878"/>
      <c r="M60" s="878"/>
      <c r="N60" s="879"/>
      <c r="O60" s="897" t="s">
        <v>3</v>
      </c>
      <c r="P60" s="879"/>
      <c r="Q60" s="873" t="s">
        <v>34</v>
      </c>
      <c r="R60" s="874"/>
      <c r="S60" s="874"/>
      <c r="T60" s="874"/>
      <c r="U60" s="874"/>
      <c r="V60" s="874"/>
      <c r="W60" s="874"/>
      <c r="X60" s="874"/>
      <c r="Y60" s="874"/>
      <c r="Z60" s="874"/>
      <c r="AA60" s="874"/>
      <c r="AB60" s="875"/>
      <c r="AC60" s="873" t="s">
        <v>65</v>
      </c>
      <c r="AD60" s="874"/>
      <c r="AE60" s="874"/>
      <c r="AF60" s="874"/>
      <c r="AG60" s="874"/>
      <c r="AH60" s="874"/>
      <c r="AI60" s="874"/>
      <c r="AJ60" s="874"/>
      <c r="AK60" s="874"/>
      <c r="AL60" s="874"/>
      <c r="AM60" s="874"/>
      <c r="AN60" s="875"/>
      <c r="AO60" s="873" t="s">
        <v>66</v>
      </c>
      <c r="AP60" s="874"/>
      <c r="AQ60" s="874"/>
      <c r="AR60" s="874"/>
      <c r="AS60" s="874"/>
      <c r="AT60" s="874"/>
      <c r="AU60" s="874"/>
      <c r="AV60" s="874"/>
      <c r="AW60" s="874"/>
      <c r="AX60" s="874"/>
      <c r="AY60" s="874"/>
      <c r="AZ60" s="874"/>
      <c r="BA60" s="243"/>
    </row>
    <row r="61" spans="1:53" ht="38.25" customHeight="1" x14ac:dyDescent="0.25">
      <c r="A61" s="150"/>
      <c r="B61" s="880"/>
      <c r="C61" s="880"/>
      <c r="D61" s="880"/>
      <c r="E61" s="880"/>
      <c r="F61" s="880"/>
      <c r="G61" s="880"/>
      <c r="H61" s="880"/>
      <c r="I61" s="880"/>
      <c r="J61" s="898"/>
      <c r="K61" s="880"/>
      <c r="L61" s="880"/>
      <c r="M61" s="880"/>
      <c r="N61" s="881"/>
      <c r="O61" s="899"/>
      <c r="P61" s="883"/>
      <c r="Q61" s="873" t="s">
        <v>227</v>
      </c>
      <c r="R61" s="874"/>
      <c r="S61" s="874"/>
      <c r="T61" s="875"/>
      <c r="U61" s="873" t="s">
        <v>226</v>
      </c>
      <c r="V61" s="874"/>
      <c r="W61" s="874"/>
      <c r="X61" s="875"/>
      <c r="Y61" s="873" t="s">
        <v>218</v>
      </c>
      <c r="Z61" s="874"/>
      <c r="AA61" s="874"/>
      <c r="AB61" s="875"/>
      <c r="AC61" s="873" t="s">
        <v>227</v>
      </c>
      <c r="AD61" s="874"/>
      <c r="AE61" s="874"/>
      <c r="AF61" s="875"/>
      <c r="AG61" s="873" t="s">
        <v>226</v>
      </c>
      <c r="AH61" s="874"/>
      <c r="AI61" s="874"/>
      <c r="AJ61" s="875"/>
      <c r="AK61" s="873" t="s">
        <v>218</v>
      </c>
      <c r="AL61" s="874"/>
      <c r="AM61" s="874"/>
      <c r="AN61" s="875"/>
      <c r="AO61" s="873" t="s">
        <v>227</v>
      </c>
      <c r="AP61" s="874"/>
      <c r="AQ61" s="874"/>
      <c r="AR61" s="875"/>
      <c r="AS61" s="873" t="s">
        <v>226</v>
      </c>
      <c r="AT61" s="874"/>
      <c r="AU61" s="874"/>
      <c r="AV61" s="875"/>
      <c r="AW61" s="873" t="s">
        <v>218</v>
      </c>
      <c r="AX61" s="874"/>
      <c r="AY61" s="874"/>
      <c r="AZ61" s="874"/>
      <c r="BA61" s="244"/>
    </row>
    <row r="62" spans="1:53" s="393" customFormat="1" ht="12" thickBot="1" x14ac:dyDescent="0.25">
      <c r="A62" s="536"/>
      <c r="B62" s="961">
        <v>1</v>
      </c>
      <c r="C62" s="1750"/>
      <c r="D62" s="1750"/>
      <c r="E62" s="1750"/>
      <c r="F62" s="1750"/>
      <c r="G62" s="1750"/>
      <c r="H62" s="1750"/>
      <c r="I62" s="1750"/>
      <c r="J62" s="1750">
        <v>2</v>
      </c>
      <c r="K62" s="1750"/>
      <c r="L62" s="1750"/>
      <c r="M62" s="1750"/>
      <c r="N62" s="1750"/>
      <c r="O62" s="1751">
        <v>3</v>
      </c>
      <c r="P62" s="963"/>
      <c r="Q62" s="909">
        <v>4</v>
      </c>
      <c r="R62" s="910"/>
      <c r="S62" s="910"/>
      <c r="T62" s="911"/>
      <c r="U62" s="909">
        <v>5</v>
      </c>
      <c r="V62" s="910"/>
      <c r="W62" s="910"/>
      <c r="X62" s="911"/>
      <c r="Y62" s="909">
        <v>6</v>
      </c>
      <c r="Z62" s="910"/>
      <c r="AA62" s="910"/>
      <c r="AB62" s="911"/>
      <c r="AC62" s="909">
        <v>7</v>
      </c>
      <c r="AD62" s="910"/>
      <c r="AE62" s="910"/>
      <c r="AF62" s="911"/>
      <c r="AG62" s="909">
        <v>8</v>
      </c>
      <c r="AH62" s="910"/>
      <c r="AI62" s="910"/>
      <c r="AJ62" s="911"/>
      <c r="AK62" s="909">
        <v>9</v>
      </c>
      <c r="AL62" s="910"/>
      <c r="AM62" s="910"/>
      <c r="AN62" s="911"/>
      <c r="AO62" s="909">
        <v>10</v>
      </c>
      <c r="AP62" s="910"/>
      <c r="AQ62" s="910"/>
      <c r="AR62" s="911"/>
      <c r="AS62" s="909">
        <v>11</v>
      </c>
      <c r="AT62" s="910"/>
      <c r="AU62" s="910"/>
      <c r="AV62" s="911"/>
      <c r="AW62" s="909">
        <v>12</v>
      </c>
      <c r="AX62" s="910"/>
      <c r="AY62" s="910"/>
      <c r="AZ62" s="910"/>
      <c r="BA62" s="365"/>
    </row>
    <row r="63" spans="1:53" x14ac:dyDescent="0.25">
      <c r="A63" s="150"/>
      <c r="B63" s="875"/>
      <c r="C63" s="894"/>
      <c r="D63" s="894"/>
      <c r="E63" s="894"/>
      <c r="F63" s="894"/>
      <c r="G63" s="894"/>
      <c r="H63" s="894"/>
      <c r="I63" s="894"/>
      <c r="J63" s="894"/>
      <c r="K63" s="894"/>
      <c r="L63" s="894"/>
      <c r="M63" s="894"/>
      <c r="N63" s="873"/>
      <c r="O63" s="1192" t="s">
        <v>21</v>
      </c>
      <c r="P63" s="1193"/>
      <c r="Q63" s="988"/>
      <c r="R63" s="988"/>
      <c r="S63" s="988"/>
      <c r="T63" s="989"/>
      <c r="U63" s="987"/>
      <c r="V63" s="988"/>
      <c r="W63" s="988"/>
      <c r="X63" s="989"/>
      <c r="Y63" s="987"/>
      <c r="Z63" s="988"/>
      <c r="AA63" s="988"/>
      <c r="AB63" s="989"/>
      <c r="AC63" s="987"/>
      <c r="AD63" s="988"/>
      <c r="AE63" s="988"/>
      <c r="AF63" s="989"/>
      <c r="AG63" s="987"/>
      <c r="AH63" s="988"/>
      <c r="AI63" s="988"/>
      <c r="AJ63" s="989"/>
      <c r="AK63" s="987"/>
      <c r="AL63" s="988"/>
      <c r="AM63" s="988"/>
      <c r="AN63" s="989"/>
      <c r="AO63" s="987"/>
      <c r="AP63" s="988"/>
      <c r="AQ63" s="988"/>
      <c r="AR63" s="989"/>
      <c r="AS63" s="987"/>
      <c r="AT63" s="988"/>
      <c r="AU63" s="988"/>
      <c r="AV63" s="989"/>
      <c r="AW63" s="869"/>
      <c r="AX63" s="870"/>
      <c r="AY63" s="870"/>
      <c r="AZ63" s="872"/>
      <c r="BA63" s="229"/>
    </row>
    <row r="64" spans="1:53" x14ac:dyDescent="0.25">
      <c r="A64" s="150"/>
      <c r="B64" s="875"/>
      <c r="C64" s="894"/>
      <c r="D64" s="894"/>
      <c r="E64" s="894"/>
      <c r="F64" s="894"/>
      <c r="G64" s="894"/>
      <c r="H64" s="894"/>
      <c r="I64" s="894"/>
      <c r="J64" s="894"/>
      <c r="K64" s="894"/>
      <c r="L64" s="894"/>
      <c r="M64" s="894"/>
      <c r="N64" s="873"/>
      <c r="O64" s="1101" t="s">
        <v>22</v>
      </c>
      <c r="P64" s="1102"/>
      <c r="Q64" s="1203"/>
      <c r="R64" s="1203"/>
      <c r="S64" s="1203"/>
      <c r="T64" s="1211"/>
      <c r="U64" s="1202"/>
      <c r="V64" s="1203"/>
      <c r="W64" s="1203"/>
      <c r="X64" s="1211"/>
      <c r="Y64" s="1202"/>
      <c r="Z64" s="1203"/>
      <c r="AA64" s="1203"/>
      <c r="AB64" s="1211"/>
      <c r="AC64" s="1202"/>
      <c r="AD64" s="1203"/>
      <c r="AE64" s="1203"/>
      <c r="AF64" s="1211"/>
      <c r="AG64" s="1202"/>
      <c r="AH64" s="1203"/>
      <c r="AI64" s="1203"/>
      <c r="AJ64" s="1211"/>
      <c r="AK64" s="1202"/>
      <c r="AL64" s="1203"/>
      <c r="AM64" s="1203"/>
      <c r="AN64" s="1211"/>
      <c r="AO64" s="1202"/>
      <c r="AP64" s="1203"/>
      <c r="AQ64" s="1203"/>
      <c r="AR64" s="1211"/>
      <c r="AS64" s="1202"/>
      <c r="AT64" s="1203"/>
      <c r="AU64" s="1203"/>
      <c r="AV64" s="1211"/>
      <c r="AW64" s="873"/>
      <c r="AX64" s="874"/>
      <c r="AY64" s="874"/>
      <c r="AZ64" s="876"/>
      <c r="BA64" s="229"/>
    </row>
    <row r="65" spans="1:53" x14ac:dyDescent="0.25">
      <c r="A65" s="150"/>
      <c r="B65" s="875"/>
      <c r="C65" s="894"/>
      <c r="D65" s="894"/>
      <c r="E65" s="894"/>
      <c r="F65" s="894"/>
      <c r="G65" s="894"/>
      <c r="H65" s="894"/>
      <c r="I65" s="894"/>
      <c r="J65" s="894"/>
      <c r="K65" s="894"/>
      <c r="L65" s="894"/>
      <c r="M65" s="894"/>
      <c r="N65" s="873"/>
      <c r="O65" s="1101"/>
      <c r="P65" s="1102"/>
      <c r="Q65" s="1203"/>
      <c r="R65" s="1203"/>
      <c r="S65" s="1203"/>
      <c r="T65" s="1211"/>
      <c r="U65" s="1202"/>
      <c r="V65" s="1203"/>
      <c r="W65" s="1203"/>
      <c r="X65" s="1211"/>
      <c r="Y65" s="1202"/>
      <c r="Z65" s="1203"/>
      <c r="AA65" s="1203"/>
      <c r="AB65" s="1211"/>
      <c r="AC65" s="1202"/>
      <c r="AD65" s="1203"/>
      <c r="AE65" s="1203"/>
      <c r="AF65" s="1211"/>
      <c r="AG65" s="1202"/>
      <c r="AH65" s="1203"/>
      <c r="AI65" s="1203"/>
      <c r="AJ65" s="1211"/>
      <c r="AK65" s="1202"/>
      <c r="AL65" s="1203"/>
      <c r="AM65" s="1203"/>
      <c r="AN65" s="1211"/>
      <c r="AO65" s="1202"/>
      <c r="AP65" s="1203"/>
      <c r="AQ65" s="1203"/>
      <c r="AR65" s="1211"/>
      <c r="AS65" s="1202"/>
      <c r="AT65" s="1203"/>
      <c r="AU65" s="1203"/>
      <c r="AV65" s="1211"/>
      <c r="AW65" s="873"/>
      <c r="AX65" s="874"/>
      <c r="AY65" s="874"/>
      <c r="AZ65" s="876"/>
      <c r="BA65" s="229"/>
    </row>
    <row r="66" spans="1:53" ht="15.75" thickBot="1" x14ac:dyDescent="0.3">
      <c r="A66" s="150"/>
      <c r="B66" s="1520" t="s">
        <v>756</v>
      </c>
      <c r="C66" s="1520"/>
      <c r="D66" s="1520"/>
      <c r="E66" s="1520"/>
      <c r="F66" s="1520"/>
      <c r="G66" s="1520"/>
      <c r="H66" s="1520"/>
      <c r="I66" s="1520"/>
      <c r="J66" s="1520"/>
      <c r="K66" s="1520"/>
      <c r="L66" s="1520"/>
      <c r="M66" s="1520"/>
      <c r="N66" s="1520"/>
      <c r="O66" s="1562">
        <v>9000</v>
      </c>
      <c r="P66" s="1056"/>
      <c r="Q66" s="892" t="s">
        <v>24</v>
      </c>
      <c r="R66" s="892"/>
      <c r="S66" s="892"/>
      <c r="T66" s="893"/>
      <c r="U66" s="891" t="s">
        <v>24</v>
      </c>
      <c r="V66" s="892"/>
      <c r="W66" s="892"/>
      <c r="X66" s="893"/>
      <c r="Y66" s="891"/>
      <c r="Z66" s="892"/>
      <c r="AA66" s="892"/>
      <c r="AB66" s="893"/>
      <c r="AC66" s="891" t="s">
        <v>24</v>
      </c>
      <c r="AD66" s="892"/>
      <c r="AE66" s="892"/>
      <c r="AF66" s="893"/>
      <c r="AG66" s="891" t="s">
        <v>24</v>
      </c>
      <c r="AH66" s="892"/>
      <c r="AI66" s="892"/>
      <c r="AJ66" s="893"/>
      <c r="AK66" s="891"/>
      <c r="AL66" s="892"/>
      <c r="AM66" s="892"/>
      <c r="AN66" s="893"/>
      <c r="AO66" s="891" t="s">
        <v>24</v>
      </c>
      <c r="AP66" s="892"/>
      <c r="AQ66" s="892"/>
      <c r="AR66" s="893"/>
      <c r="AS66" s="891" t="s">
        <v>24</v>
      </c>
      <c r="AT66" s="892"/>
      <c r="AU66" s="892"/>
      <c r="AV66" s="893"/>
      <c r="AW66" s="861"/>
      <c r="AX66" s="862"/>
      <c r="AY66" s="862"/>
      <c r="AZ66" s="864"/>
      <c r="BA66" s="245"/>
    </row>
    <row r="67" spans="1:53" ht="6" customHeight="1" x14ac:dyDescent="0.25"/>
    <row r="68" spans="1:53" ht="15" customHeight="1" x14ac:dyDescent="0.25">
      <c r="A68" s="85"/>
      <c r="B68" s="877" t="s">
        <v>699</v>
      </c>
      <c r="C68" s="877"/>
      <c r="D68" s="877"/>
      <c r="E68" s="877"/>
      <c r="F68" s="877"/>
      <c r="G68" s="877"/>
      <c r="H68" s="877"/>
      <c r="I68" s="877"/>
      <c r="J68" s="877"/>
      <c r="K68" s="877"/>
      <c r="L68" s="877"/>
      <c r="M68" s="877"/>
      <c r="N68" s="877"/>
      <c r="O68" s="877"/>
      <c r="P68" s="877"/>
      <c r="Q68" s="877"/>
      <c r="R68" s="877"/>
      <c r="S68" s="877"/>
      <c r="T68" s="877"/>
      <c r="U68" s="877"/>
      <c r="V68" s="877"/>
      <c r="W68" s="877"/>
      <c r="X68" s="877"/>
      <c r="Y68" s="877"/>
      <c r="Z68" s="877"/>
      <c r="AA68" s="877"/>
      <c r="AB68" s="877"/>
      <c r="AC68" s="877"/>
      <c r="AD68" s="877"/>
      <c r="AE68" s="877"/>
      <c r="AF68" s="877"/>
      <c r="AG68" s="877"/>
      <c r="AH68" s="877"/>
      <c r="AI68" s="877"/>
      <c r="AJ68" s="877"/>
      <c r="AK68" s="877"/>
      <c r="AL68" s="877"/>
      <c r="AM68" s="877"/>
      <c r="AN68" s="877"/>
      <c r="AO68" s="877"/>
      <c r="AP68" s="877"/>
      <c r="AQ68" s="877"/>
      <c r="AR68" s="877"/>
      <c r="AS68" s="877"/>
      <c r="AT68" s="877"/>
      <c r="AU68" s="877"/>
      <c r="AV68" s="877"/>
      <c r="AW68" s="877"/>
      <c r="AX68" s="877"/>
      <c r="AY68" s="877"/>
      <c r="AZ68" s="877"/>
    </row>
    <row r="69" spans="1:53" ht="8.25" customHeight="1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53" ht="12.75" customHeight="1" x14ac:dyDescent="0.25">
      <c r="A70" s="85"/>
      <c r="B70" s="875" t="s">
        <v>2</v>
      </c>
      <c r="C70" s="894"/>
      <c r="D70" s="894"/>
      <c r="E70" s="894"/>
      <c r="F70" s="894"/>
      <c r="G70" s="894"/>
      <c r="H70" s="894"/>
      <c r="I70" s="894"/>
      <c r="J70" s="894"/>
      <c r="K70" s="894"/>
      <c r="L70" s="894"/>
      <c r="M70" s="894"/>
      <c r="N70" s="894"/>
      <c r="O70" s="894"/>
      <c r="P70" s="894"/>
      <c r="Q70" s="894"/>
      <c r="R70" s="894"/>
      <c r="S70" s="894"/>
      <c r="T70" s="894"/>
      <c r="U70" s="894"/>
      <c r="V70" s="894"/>
      <c r="W70" s="897" t="s">
        <v>502</v>
      </c>
      <c r="X70" s="878"/>
      <c r="Y70" s="879"/>
      <c r="Z70" s="878" t="s">
        <v>33</v>
      </c>
      <c r="AA70" s="878"/>
      <c r="AB70" s="879"/>
      <c r="AC70" s="873" t="s">
        <v>99</v>
      </c>
      <c r="AD70" s="874"/>
      <c r="AE70" s="874"/>
      <c r="AF70" s="874"/>
      <c r="AG70" s="874"/>
      <c r="AH70" s="874"/>
      <c r="AI70" s="874"/>
      <c r="AJ70" s="874"/>
      <c r="AK70" s="874"/>
      <c r="AL70" s="874"/>
      <c r="AM70" s="874"/>
      <c r="AN70" s="874"/>
      <c r="AO70" s="874"/>
      <c r="AP70" s="874"/>
      <c r="AQ70" s="874"/>
      <c r="AR70" s="874"/>
      <c r="AS70" s="874"/>
      <c r="AT70" s="874"/>
      <c r="AU70" s="874"/>
      <c r="AV70" s="874"/>
      <c r="AW70" s="874"/>
      <c r="AX70" s="874"/>
      <c r="AY70" s="874"/>
      <c r="AZ70" s="874"/>
    </row>
    <row r="71" spans="1:53" ht="15" customHeight="1" x14ac:dyDescent="0.25">
      <c r="A71" s="85"/>
      <c r="B71" s="875"/>
      <c r="C71" s="894"/>
      <c r="D71" s="894"/>
      <c r="E71" s="894"/>
      <c r="F71" s="894"/>
      <c r="G71" s="894"/>
      <c r="H71" s="894"/>
      <c r="I71" s="894"/>
      <c r="J71" s="894"/>
      <c r="K71" s="894"/>
      <c r="L71" s="894"/>
      <c r="M71" s="894"/>
      <c r="N71" s="894"/>
      <c r="O71" s="894"/>
      <c r="P71" s="894"/>
      <c r="Q71" s="894"/>
      <c r="R71" s="894"/>
      <c r="S71" s="894"/>
      <c r="T71" s="894"/>
      <c r="U71" s="894"/>
      <c r="V71" s="894"/>
      <c r="W71" s="898"/>
      <c r="X71" s="880"/>
      <c r="Y71" s="881"/>
      <c r="Z71" s="880"/>
      <c r="AA71" s="880"/>
      <c r="AB71" s="881"/>
      <c r="AC71" s="897" t="s">
        <v>271</v>
      </c>
      <c r="AD71" s="878"/>
      <c r="AE71" s="878"/>
      <c r="AF71" s="878"/>
      <c r="AG71" s="878"/>
      <c r="AH71" s="878"/>
      <c r="AI71" s="878"/>
      <c r="AJ71" s="879"/>
      <c r="AK71" s="894" t="s">
        <v>6</v>
      </c>
      <c r="AL71" s="894"/>
      <c r="AM71" s="894"/>
      <c r="AN71" s="894"/>
      <c r="AO71" s="894"/>
      <c r="AP71" s="894"/>
      <c r="AQ71" s="894"/>
      <c r="AR71" s="894"/>
      <c r="AS71" s="878" t="s">
        <v>35</v>
      </c>
      <c r="AT71" s="878"/>
      <c r="AU71" s="878"/>
      <c r="AV71" s="878"/>
      <c r="AW71" s="878"/>
      <c r="AX71" s="878"/>
      <c r="AY71" s="878"/>
      <c r="AZ71" s="878"/>
    </row>
    <row r="72" spans="1:53" ht="23.25" customHeight="1" x14ac:dyDescent="0.25">
      <c r="A72" s="85"/>
      <c r="B72" s="875"/>
      <c r="C72" s="894"/>
      <c r="D72" s="894"/>
      <c r="E72" s="894"/>
      <c r="F72" s="894"/>
      <c r="G72" s="894"/>
      <c r="H72" s="894"/>
      <c r="I72" s="894"/>
      <c r="J72" s="894"/>
      <c r="K72" s="894"/>
      <c r="L72" s="894"/>
      <c r="M72" s="894"/>
      <c r="N72" s="894"/>
      <c r="O72" s="894"/>
      <c r="P72" s="894"/>
      <c r="Q72" s="894"/>
      <c r="R72" s="894"/>
      <c r="S72" s="894"/>
      <c r="T72" s="894"/>
      <c r="U72" s="894"/>
      <c r="V72" s="894"/>
      <c r="W72" s="899"/>
      <c r="X72" s="882"/>
      <c r="Y72" s="883"/>
      <c r="Z72" s="882"/>
      <c r="AA72" s="882"/>
      <c r="AB72" s="883"/>
      <c r="AC72" s="899"/>
      <c r="AD72" s="882"/>
      <c r="AE72" s="882"/>
      <c r="AF72" s="882"/>
      <c r="AG72" s="882"/>
      <c r="AH72" s="882"/>
      <c r="AI72" s="882"/>
      <c r="AJ72" s="883"/>
      <c r="AK72" s="894"/>
      <c r="AL72" s="894"/>
      <c r="AM72" s="894"/>
      <c r="AN72" s="894"/>
      <c r="AO72" s="894"/>
      <c r="AP72" s="894"/>
      <c r="AQ72" s="894"/>
      <c r="AR72" s="894"/>
      <c r="AS72" s="882"/>
      <c r="AT72" s="882"/>
      <c r="AU72" s="882"/>
      <c r="AV72" s="882"/>
      <c r="AW72" s="882"/>
      <c r="AX72" s="882"/>
      <c r="AY72" s="882"/>
      <c r="AZ72" s="882"/>
    </row>
    <row r="73" spans="1:53" s="393" customFormat="1" ht="12" thickBot="1" x14ac:dyDescent="0.25">
      <c r="A73" s="350"/>
      <c r="B73" s="885">
        <v>1</v>
      </c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  <c r="U73" s="900"/>
      <c r="V73" s="900"/>
      <c r="W73" s="954" t="s">
        <v>36</v>
      </c>
      <c r="X73" s="886"/>
      <c r="Y73" s="887"/>
      <c r="Z73" s="886" t="s">
        <v>7</v>
      </c>
      <c r="AA73" s="886"/>
      <c r="AB73" s="887"/>
      <c r="AC73" s="954" t="s">
        <v>8</v>
      </c>
      <c r="AD73" s="886"/>
      <c r="AE73" s="886"/>
      <c r="AF73" s="886"/>
      <c r="AG73" s="886"/>
      <c r="AH73" s="886"/>
      <c r="AI73" s="886"/>
      <c r="AJ73" s="887"/>
      <c r="AK73" s="954" t="s">
        <v>9</v>
      </c>
      <c r="AL73" s="886"/>
      <c r="AM73" s="886"/>
      <c r="AN73" s="886"/>
      <c r="AO73" s="886"/>
      <c r="AP73" s="886"/>
      <c r="AQ73" s="886"/>
      <c r="AR73" s="887"/>
      <c r="AS73" s="954" t="s">
        <v>10</v>
      </c>
      <c r="AT73" s="886"/>
      <c r="AU73" s="886"/>
      <c r="AV73" s="886"/>
      <c r="AW73" s="886"/>
      <c r="AX73" s="886"/>
      <c r="AY73" s="886"/>
      <c r="AZ73" s="886"/>
      <c r="BA73" s="348"/>
    </row>
    <row r="74" spans="1:53" ht="15" customHeight="1" x14ac:dyDescent="0.25">
      <c r="A74" s="85"/>
      <c r="B74" s="948"/>
      <c r="C74" s="949"/>
      <c r="D74" s="949"/>
      <c r="E74" s="949"/>
      <c r="F74" s="949"/>
      <c r="G74" s="949"/>
      <c r="H74" s="949"/>
      <c r="I74" s="949"/>
      <c r="J74" s="949"/>
      <c r="K74" s="949"/>
      <c r="L74" s="949"/>
      <c r="M74" s="949"/>
      <c r="N74" s="949"/>
      <c r="O74" s="949"/>
      <c r="P74" s="949"/>
      <c r="Q74" s="949"/>
      <c r="R74" s="949"/>
      <c r="S74" s="949"/>
      <c r="T74" s="949"/>
      <c r="U74" s="949"/>
      <c r="V74" s="950"/>
      <c r="W74" s="867"/>
      <c r="X74" s="868"/>
      <c r="Y74" s="868"/>
      <c r="Z74" s="951" t="s">
        <v>21</v>
      </c>
      <c r="AA74" s="868"/>
      <c r="AB74" s="952"/>
      <c r="AC74" s="869"/>
      <c r="AD74" s="870"/>
      <c r="AE74" s="870"/>
      <c r="AF74" s="870"/>
      <c r="AG74" s="870"/>
      <c r="AH74" s="870"/>
      <c r="AI74" s="870"/>
      <c r="AJ74" s="871"/>
      <c r="AK74" s="869"/>
      <c r="AL74" s="870"/>
      <c r="AM74" s="870"/>
      <c r="AN74" s="870"/>
      <c r="AO74" s="870"/>
      <c r="AP74" s="870"/>
      <c r="AQ74" s="870"/>
      <c r="AR74" s="871"/>
      <c r="AS74" s="869"/>
      <c r="AT74" s="870"/>
      <c r="AU74" s="870"/>
      <c r="AV74" s="870"/>
      <c r="AW74" s="870"/>
      <c r="AX74" s="870"/>
      <c r="AY74" s="870"/>
      <c r="AZ74" s="872"/>
    </row>
    <row r="75" spans="1:53" ht="15" customHeight="1" x14ac:dyDescent="0.25">
      <c r="A75" s="85"/>
      <c r="B75" s="875"/>
      <c r="C75" s="894"/>
      <c r="D75" s="894"/>
      <c r="E75" s="894"/>
      <c r="F75" s="894"/>
      <c r="G75" s="894"/>
      <c r="H75" s="894"/>
      <c r="I75" s="894"/>
      <c r="J75" s="894"/>
      <c r="K75" s="894"/>
      <c r="L75" s="894"/>
      <c r="M75" s="894"/>
      <c r="N75" s="894"/>
      <c r="O75" s="894"/>
      <c r="P75" s="894"/>
      <c r="Q75" s="894"/>
      <c r="R75" s="894"/>
      <c r="S75" s="894"/>
      <c r="T75" s="894"/>
      <c r="U75" s="894"/>
      <c r="V75" s="873"/>
      <c r="W75" s="895"/>
      <c r="X75" s="874"/>
      <c r="Y75" s="874"/>
      <c r="Z75" s="896" t="s">
        <v>22</v>
      </c>
      <c r="AA75" s="856"/>
      <c r="AB75" s="857"/>
      <c r="AC75" s="873"/>
      <c r="AD75" s="874"/>
      <c r="AE75" s="874"/>
      <c r="AF75" s="874"/>
      <c r="AG75" s="874"/>
      <c r="AH75" s="874"/>
      <c r="AI75" s="874"/>
      <c r="AJ75" s="875"/>
      <c r="AK75" s="873"/>
      <c r="AL75" s="874"/>
      <c r="AM75" s="874"/>
      <c r="AN75" s="874"/>
      <c r="AO75" s="874"/>
      <c r="AP75" s="874"/>
      <c r="AQ75" s="874"/>
      <c r="AR75" s="875"/>
      <c r="AS75" s="873"/>
      <c r="AT75" s="874"/>
      <c r="AU75" s="874"/>
      <c r="AV75" s="874"/>
      <c r="AW75" s="874"/>
      <c r="AX75" s="874"/>
      <c r="AY75" s="874"/>
      <c r="AZ75" s="876"/>
    </row>
    <row r="76" spans="1:53" ht="15" customHeight="1" thickBot="1" x14ac:dyDescent="0.3">
      <c r="A76" s="85"/>
      <c r="B76" s="948"/>
      <c r="C76" s="949"/>
      <c r="D76" s="949"/>
      <c r="E76" s="949"/>
      <c r="F76" s="949"/>
      <c r="G76" s="949"/>
      <c r="H76" s="949"/>
      <c r="I76" s="949"/>
      <c r="J76" s="949"/>
      <c r="K76" s="949"/>
      <c r="L76" s="949"/>
      <c r="M76" s="949"/>
      <c r="N76" s="949"/>
      <c r="O76" s="949"/>
      <c r="P76" s="949"/>
      <c r="Q76" s="949"/>
      <c r="R76" s="949"/>
      <c r="S76" s="949"/>
      <c r="T76" s="949"/>
      <c r="U76" s="949"/>
      <c r="V76" s="950"/>
      <c r="W76" s="955"/>
      <c r="X76" s="956"/>
      <c r="Y76" s="956"/>
      <c r="Z76" s="957"/>
      <c r="AA76" s="859"/>
      <c r="AB76" s="860"/>
      <c r="AC76" s="861"/>
      <c r="AD76" s="862"/>
      <c r="AE76" s="862"/>
      <c r="AF76" s="862"/>
      <c r="AG76" s="862"/>
      <c r="AH76" s="862"/>
      <c r="AI76" s="862"/>
      <c r="AJ76" s="863"/>
      <c r="AK76" s="861"/>
      <c r="AL76" s="862"/>
      <c r="AM76" s="862"/>
      <c r="AN76" s="862"/>
      <c r="AO76" s="862"/>
      <c r="AP76" s="862"/>
      <c r="AQ76" s="862"/>
      <c r="AR76" s="863"/>
      <c r="AS76" s="861"/>
      <c r="AT76" s="862"/>
      <c r="AU76" s="862"/>
      <c r="AV76" s="862"/>
      <c r="AW76" s="862"/>
      <c r="AX76" s="862"/>
      <c r="AY76" s="862"/>
      <c r="AZ76" s="864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09" t="s">
        <v>924</v>
      </c>
      <c r="C78" s="1309"/>
      <c r="D78" s="1309"/>
      <c r="E78" s="1309"/>
      <c r="F78" s="1309"/>
      <c r="G78" s="1309"/>
      <c r="H78" s="1309"/>
      <c r="I78" s="1309"/>
      <c r="J78" s="1309"/>
      <c r="K78" s="1309"/>
      <c r="L78" s="1309"/>
      <c r="M78" s="1309"/>
      <c r="N78" s="1309"/>
      <c r="O78" s="1309"/>
      <c r="P78" s="1309"/>
      <c r="Q78" s="1309"/>
      <c r="R78" s="1309"/>
      <c r="S78" s="1309"/>
      <c r="T78" s="1309"/>
      <c r="U78" s="1309"/>
      <c r="V78" s="1309"/>
      <c r="W78" s="1309"/>
      <c r="X78" s="1309"/>
      <c r="Y78" s="1309"/>
      <c r="Z78" s="1309"/>
      <c r="AA78" s="1309"/>
      <c r="AB78" s="1309"/>
      <c r="AC78" s="1309"/>
      <c r="AD78" s="1309"/>
      <c r="AE78" s="1309"/>
      <c r="AF78" s="1309"/>
      <c r="AG78" s="1309"/>
      <c r="AH78" s="1309"/>
      <c r="AI78" s="1309"/>
      <c r="AJ78" s="1309"/>
      <c r="AK78" s="1309"/>
      <c r="AL78" s="1309"/>
      <c r="AM78" s="1309"/>
      <c r="AN78" s="1309"/>
      <c r="AO78" s="1309"/>
      <c r="AP78" s="1309"/>
      <c r="AQ78" s="1309"/>
      <c r="AR78" s="1309"/>
      <c r="AS78" s="1309"/>
      <c r="AT78" s="1309"/>
      <c r="AU78" s="1309"/>
      <c r="AV78" s="1309"/>
      <c r="AW78" s="1309"/>
      <c r="AX78" s="1309"/>
      <c r="AY78" s="1309"/>
      <c r="AZ78" s="1309"/>
    </row>
    <row r="79" spans="1:53" ht="12.75" customHeight="1" x14ac:dyDescent="0.25">
      <c r="A79" s="91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</row>
    <row r="80" spans="1:53" ht="18.75" customHeight="1" x14ac:dyDescent="0.25">
      <c r="A80" s="45"/>
      <c r="B80" s="877" t="s">
        <v>700</v>
      </c>
      <c r="C80" s="877"/>
      <c r="D80" s="877"/>
      <c r="E80" s="877"/>
      <c r="F80" s="877"/>
      <c r="G80" s="877"/>
      <c r="H80" s="877"/>
      <c r="I80" s="877"/>
      <c r="J80" s="877"/>
      <c r="K80" s="877"/>
      <c r="L80" s="877"/>
      <c r="M80" s="877"/>
      <c r="N80" s="877"/>
      <c r="O80" s="877"/>
      <c r="P80" s="877"/>
      <c r="Q80" s="877"/>
      <c r="R80" s="877"/>
      <c r="S80" s="877"/>
      <c r="T80" s="877"/>
      <c r="U80" s="877"/>
      <c r="V80" s="877"/>
      <c r="W80" s="877"/>
      <c r="X80" s="877"/>
      <c r="Y80" s="877"/>
      <c r="Z80" s="877"/>
      <c r="AA80" s="877"/>
      <c r="AB80" s="877"/>
      <c r="AC80" s="877"/>
      <c r="AD80" s="877"/>
      <c r="AE80" s="877"/>
      <c r="AF80" s="877"/>
      <c r="AG80" s="877"/>
      <c r="AH80" s="877"/>
      <c r="AI80" s="877"/>
      <c r="AJ80" s="877"/>
      <c r="AK80" s="877"/>
      <c r="AL80" s="877"/>
      <c r="AM80" s="877"/>
      <c r="AN80" s="877"/>
      <c r="AO80" s="877"/>
      <c r="AP80" s="877"/>
      <c r="AQ80" s="877"/>
      <c r="AR80" s="877"/>
      <c r="AS80" s="877"/>
      <c r="AT80" s="877"/>
      <c r="AU80" s="877"/>
      <c r="AV80" s="877"/>
      <c r="AW80" s="877"/>
      <c r="AX80" s="877"/>
      <c r="AY80" s="877"/>
      <c r="AZ80" s="877"/>
    </row>
    <row r="81" spans="1:52" x14ac:dyDescent="0.25">
      <c r="A81" s="45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</row>
    <row r="82" spans="1:52" x14ac:dyDescent="0.25">
      <c r="A82" s="45"/>
      <c r="B82" s="878" t="s">
        <v>2</v>
      </c>
      <c r="C82" s="878"/>
      <c r="D82" s="878"/>
      <c r="E82" s="878"/>
      <c r="F82" s="878"/>
      <c r="G82" s="878"/>
      <c r="H82" s="878"/>
      <c r="I82" s="878"/>
      <c r="J82" s="878"/>
      <c r="K82" s="878"/>
      <c r="L82" s="878"/>
      <c r="M82" s="878"/>
      <c r="N82" s="878"/>
      <c r="O82" s="878"/>
      <c r="P82" s="878"/>
      <c r="Q82" s="878"/>
      <c r="R82" s="878"/>
      <c r="S82" s="878"/>
      <c r="T82" s="878"/>
      <c r="U82" s="878"/>
      <c r="V82" s="878"/>
      <c r="W82" s="878"/>
      <c r="X82" s="878"/>
      <c r="Y82" s="879"/>
      <c r="Z82" s="878" t="s">
        <v>33</v>
      </c>
      <c r="AA82" s="878"/>
      <c r="AB82" s="879"/>
      <c r="AC82" s="873" t="s">
        <v>99</v>
      </c>
      <c r="AD82" s="874"/>
      <c r="AE82" s="874"/>
      <c r="AF82" s="874"/>
      <c r="AG82" s="874"/>
      <c r="AH82" s="874"/>
      <c r="AI82" s="874"/>
      <c r="AJ82" s="874"/>
      <c r="AK82" s="874"/>
      <c r="AL82" s="874"/>
      <c r="AM82" s="874"/>
      <c r="AN82" s="874"/>
      <c r="AO82" s="874"/>
      <c r="AP82" s="874"/>
      <c r="AQ82" s="874"/>
      <c r="AR82" s="874"/>
      <c r="AS82" s="874"/>
      <c r="AT82" s="874"/>
      <c r="AU82" s="874"/>
      <c r="AV82" s="874"/>
      <c r="AW82" s="874"/>
      <c r="AX82" s="874"/>
      <c r="AY82" s="874"/>
      <c r="AZ82" s="874"/>
    </row>
    <row r="83" spans="1:52" x14ac:dyDescent="0.25">
      <c r="A83" s="45"/>
      <c r="B83" s="880"/>
      <c r="C83" s="880"/>
      <c r="D83" s="880"/>
      <c r="E83" s="880"/>
      <c r="F83" s="880"/>
      <c r="G83" s="880"/>
      <c r="H83" s="880"/>
      <c r="I83" s="880"/>
      <c r="J83" s="880"/>
      <c r="K83" s="880"/>
      <c r="L83" s="880"/>
      <c r="M83" s="880"/>
      <c r="N83" s="880"/>
      <c r="O83" s="880"/>
      <c r="P83" s="880"/>
      <c r="Q83" s="880"/>
      <c r="R83" s="880"/>
      <c r="S83" s="880"/>
      <c r="T83" s="880"/>
      <c r="U83" s="880"/>
      <c r="V83" s="880"/>
      <c r="W83" s="880"/>
      <c r="X83" s="880"/>
      <c r="Y83" s="881"/>
      <c r="Z83" s="880"/>
      <c r="AA83" s="880"/>
      <c r="AB83" s="881"/>
      <c r="AC83" s="897" t="s">
        <v>271</v>
      </c>
      <c r="AD83" s="878"/>
      <c r="AE83" s="878"/>
      <c r="AF83" s="878"/>
      <c r="AG83" s="878"/>
      <c r="AH83" s="878"/>
      <c r="AI83" s="878"/>
      <c r="AJ83" s="879"/>
      <c r="AK83" s="894" t="s">
        <v>6</v>
      </c>
      <c r="AL83" s="894"/>
      <c r="AM83" s="894"/>
      <c r="AN83" s="894"/>
      <c r="AO83" s="894"/>
      <c r="AP83" s="894"/>
      <c r="AQ83" s="894"/>
      <c r="AR83" s="894"/>
      <c r="AS83" s="878" t="s">
        <v>35</v>
      </c>
      <c r="AT83" s="878"/>
      <c r="AU83" s="878"/>
      <c r="AV83" s="878"/>
      <c r="AW83" s="878"/>
      <c r="AX83" s="878"/>
      <c r="AY83" s="878"/>
      <c r="AZ83" s="878"/>
    </row>
    <row r="84" spans="1:52" ht="25.5" customHeight="1" x14ac:dyDescent="0.25">
      <c r="A84" s="45"/>
      <c r="B84" s="882"/>
      <c r="C84" s="882"/>
      <c r="D84" s="882"/>
      <c r="E84" s="882"/>
      <c r="F84" s="882"/>
      <c r="G84" s="882"/>
      <c r="H84" s="882"/>
      <c r="I84" s="882"/>
      <c r="J84" s="882"/>
      <c r="K84" s="882"/>
      <c r="L84" s="882"/>
      <c r="M84" s="882"/>
      <c r="N84" s="882"/>
      <c r="O84" s="882"/>
      <c r="P84" s="882"/>
      <c r="Q84" s="882"/>
      <c r="R84" s="882"/>
      <c r="S84" s="882"/>
      <c r="T84" s="882"/>
      <c r="U84" s="882"/>
      <c r="V84" s="882"/>
      <c r="W84" s="882"/>
      <c r="X84" s="882"/>
      <c r="Y84" s="883"/>
      <c r="Z84" s="882"/>
      <c r="AA84" s="882"/>
      <c r="AB84" s="883"/>
      <c r="AC84" s="899"/>
      <c r="AD84" s="882"/>
      <c r="AE84" s="882"/>
      <c r="AF84" s="882"/>
      <c r="AG84" s="882"/>
      <c r="AH84" s="882"/>
      <c r="AI84" s="882"/>
      <c r="AJ84" s="883"/>
      <c r="AK84" s="894"/>
      <c r="AL84" s="894"/>
      <c r="AM84" s="894"/>
      <c r="AN84" s="894"/>
      <c r="AO84" s="894"/>
      <c r="AP84" s="894"/>
      <c r="AQ84" s="894"/>
      <c r="AR84" s="894"/>
      <c r="AS84" s="882"/>
      <c r="AT84" s="882"/>
      <c r="AU84" s="882"/>
      <c r="AV84" s="882"/>
      <c r="AW84" s="882"/>
      <c r="AX84" s="882"/>
      <c r="AY84" s="882"/>
      <c r="AZ84" s="882"/>
    </row>
    <row r="85" spans="1:52" ht="15.75" thickBot="1" x14ac:dyDescent="0.3">
      <c r="A85" s="45"/>
      <c r="B85" s="884">
        <v>1</v>
      </c>
      <c r="C85" s="884"/>
      <c r="D85" s="884"/>
      <c r="E85" s="884"/>
      <c r="F85" s="884"/>
      <c r="G85" s="884"/>
      <c r="H85" s="884"/>
      <c r="I85" s="884"/>
      <c r="J85" s="884"/>
      <c r="K85" s="884"/>
      <c r="L85" s="884"/>
      <c r="M85" s="884"/>
      <c r="N85" s="884"/>
      <c r="O85" s="884"/>
      <c r="P85" s="884"/>
      <c r="Q85" s="884"/>
      <c r="R85" s="884"/>
      <c r="S85" s="884"/>
      <c r="T85" s="884"/>
      <c r="U85" s="884"/>
      <c r="V85" s="884"/>
      <c r="W85" s="884"/>
      <c r="X85" s="884"/>
      <c r="Y85" s="885"/>
      <c r="Z85" s="886" t="s">
        <v>7</v>
      </c>
      <c r="AA85" s="886"/>
      <c r="AB85" s="887"/>
      <c r="AC85" s="888" t="s">
        <v>8</v>
      </c>
      <c r="AD85" s="889"/>
      <c r="AE85" s="889"/>
      <c r="AF85" s="889"/>
      <c r="AG85" s="889"/>
      <c r="AH85" s="889"/>
      <c r="AI85" s="889"/>
      <c r="AJ85" s="890"/>
      <c r="AK85" s="888" t="s">
        <v>9</v>
      </c>
      <c r="AL85" s="889"/>
      <c r="AM85" s="889"/>
      <c r="AN85" s="889"/>
      <c r="AO85" s="889"/>
      <c r="AP85" s="889"/>
      <c r="AQ85" s="889"/>
      <c r="AR85" s="890"/>
      <c r="AS85" s="888" t="s">
        <v>10</v>
      </c>
      <c r="AT85" s="889"/>
      <c r="AU85" s="889"/>
      <c r="AV85" s="889"/>
      <c r="AW85" s="889"/>
      <c r="AX85" s="889"/>
      <c r="AY85" s="889"/>
      <c r="AZ85" s="889"/>
    </row>
    <row r="86" spans="1:52" ht="25.5" customHeight="1" x14ac:dyDescent="0.25">
      <c r="A86" s="45"/>
      <c r="B86" s="865" t="s">
        <v>771</v>
      </c>
      <c r="C86" s="865"/>
      <c r="D86" s="865"/>
      <c r="E86" s="865"/>
      <c r="F86" s="865"/>
      <c r="G86" s="865"/>
      <c r="H86" s="865"/>
      <c r="I86" s="865"/>
      <c r="J86" s="865"/>
      <c r="K86" s="865"/>
      <c r="L86" s="865"/>
      <c r="M86" s="865"/>
      <c r="N86" s="865"/>
      <c r="O86" s="865"/>
      <c r="P86" s="865"/>
      <c r="Q86" s="865"/>
      <c r="R86" s="865"/>
      <c r="S86" s="865"/>
      <c r="T86" s="865"/>
      <c r="U86" s="865"/>
      <c r="V86" s="865"/>
      <c r="W86" s="865"/>
      <c r="X86" s="865"/>
      <c r="Y86" s="866"/>
      <c r="Z86" s="867" t="s">
        <v>21</v>
      </c>
      <c r="AA86" s="868"/>
      <c r="AB86" s="868"/>
      <c r="AC86" s="869"/>
      <c r="AD86" s="870"/>
      <c r="AE86" s="870"/>
      <c r="AF86" s="870"/>
      <c r="AG86" s="870"/>
      <c r="AH86" s="870"/>
      <c r="AI86" s="870"/>
      <c r="AJ86" s="871"/>
      <c r="AK86" s="869"/>
      <c r="AL86" s="870"/>
      <c r="AM86" s="870"/>
      <c r="AN86" s="870"/>
      <c r="AO86" s="870"/>
      <c r="AP86" s="870"/>
      <c r="AQ86" s="870"/>
      <c r="AR86" s="871"/>
      <c r="AS86" s="869"/>
      <c r="AT86" s="870"/>
      <c r="AU86" s="870"/>
      <c r="AV86" s="870"/>
      <c r="AW86" s="870"/>
      <c r="AX86" s="870"/>
      <c r="AY86" s="870"/>
      <c r="AZ86" s="872"/>
    </row>
    <row r="87" spans="1:52" ht="15" customHeight="1" x14ac:dyDescent="0.25">
      <c r="A87" s="45"/>
      <c r="B87" s="853" t="s">
        <v>765</v>
      </c>
      <c r="C87" s="853"/>
      <c r="D87" s="853"/>
      <c r="E87" s="853"/>
      <c r="F87" s="853"/>
      <c r="G87" s="853"/>
      <c r="H87" s="853"/>
      <c r="I87" s="853"/>
      <c r="J87" s="853"/>
      <c r="K87" s="853"/>
      <c r="L87" s="853"/>
      <c r="M87" s="853"/>
      <c r="N87" s="853"/>
      <c r="O87" s="853"/>
      <c r="P87" s="853"/>
      <c r="Q87" s="853"/>
      <c r="R87" s="853"/>
      <c r="S87" s="853"/>
      <c r="T87" s="853"/>
      <c r="U87" s="853"/>
      <c r="V87" s="853"/>
      <c r="W87" s="853"/>
      <c r="X87" s="853"/>
      <c r="Y87" s="854"/>
      <c r="Z87" s="855" t="s">
        <v>22</v>
      </c>
      <c r="AA87" s="856"/>
      <c r="AB87" s="857"/>
      <c r="AC87" s="873"/>
      <c r="AD87" s="874"/>
      <c r="AE87" s="874"/>
      <c r="AF87" s="874"/>
      <c r="AG87" s="874"/>
      <c r="AH87" s="874"/>
      <c r="AI87" s="874"/>
      <c r="AJ87" s="875"/>
      <c r="AK87" s="873"/>
      <c r="AL87" s="874"/>
      <c r="AM87" s="874"/>
      <c r="AN87" s="874"/>
      <c r="AO87" s="874"/>
      <c r="AP87" s="874"/>
      <c r="AQ87" s="874"/>
      <c r="AR87" s="875"/>
      <c r="AS87" s="873"/>
      <c r="AT87" s="874"/>
      <c r="AU87" s="874"/>
      <c r="AV87" s="874"/>
      <c r="AW87" s="874"/>
      <c r="AX87" s="874"/>
      <c r="AY87" s="874"/>
      <c r="AZ87" s="876"/>
    </row>
    <row r="88" spans="1:52" ht="15" customHeight="1" x14ac:dyDescent="0.25">
      <c r="A88" s="45"/>
      <c r="B88" s="853" t="s">
        <v>766</v>
      </c>
      <c r="C88" s="853"/>
      <c r="D88" s="853"/>
      <c r="E88" s="853"/>
      <c r="F88" s="853"/>
      <c r="G88" s="853"/>
      <c r="H88" s="853"/>
      <c r="I88" s="853"/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4"/>
      <c r="Z88" s="855" t="s">
        <v>23</v>
      </c>
      <c r="AA88" s="856"/>
      <c r="AB88" s="857"/>
      <c r="AC88" s="665"/>
      <c r="AD88" s="661"/>
      <c r="AE88" s="661"/>
      <c r="AF88" s="661"/>
      <c r="AG88" s="661"/>
      <c r="AH88" s="661"/>
      <c r="AI88" s="661"/>
      <c r="AJ88" s="662"/>
      <c r="AK88" s="665"/>
      <c r="AL88" s="661"/>
      <c r="AM88" s="661"/>
      <c r="AN88" s="661"/>
      <c r="AO88" s="661"/>
      <c r="AP88" s="661"/>
      <c r="AQ88" s="661"/>
      <c r="AR88" s="662"/>
      <c r="AS88" s="665"/>
      <c r="AT88" s="661"/>
      <c r="AU88" s="661"/>
      <c r="AV88" s="661"/>
      <c r="AW88" s="661"/>
      <c r="AX88" s="661"/>
      <c r="AY88" s="661"/>
      <c r="AZ88" s="667"/>
    </row>
    <row r="89" spans="1:52" ht="16.5" customHeight="1" x14ac:dyDescent="0.25">
      <c r="A89" s="45"/>
      <c r="B89" s="853" t="s">
        <v>767</v>
      </c>
      <c r="C89" s="853"/>
      <c r="D89" s="853"/>
      <c r="E89" s="853"/>
      <c r="F89" s="853"/>
      <c r="G89" s="853"/>
      <c r="H89" s="853"/>
      <c r="I89" s="853"/>
      <c r="J89" s="853"/>
      <c r="K89" s="853"/>
      <c r="L89" s="853"/>
      <c r="M89" s="853"/>
      <c r="N89" s="853"/>
      <c r="O89" s="853"/>
      <c r="P89" s="853"/>
      <c r="Q89" s="853"/>
      <c r="R89" s="853"/>
      <c r="S89" s="853"/>
      <c r="T89" s="853"/>
      <c r="U89" s="853"/>
      <c r="V89" s="853"/>
      <c r="W89" s="853"/>
      <c r="X89" s="853"/>
      <c r="Y89" s="854"/>
      <c r="Z89" s="832" t="s">
        <v>460</v>
      </c>
      <c r="AA89" s="833"/>
      <c r="AB89" s="834"/>
      <c r="AC89" s="665"/>
      <c r="AD89" s="661"/>
      <c r="AE89" s="661"/>
      <c r="AF89" s="661"/>
      <c r="AG89" s="661"/>
      <c r="AH89" s="661"/>
      <c r="AI89" s="661"/>
      <c r="AJ89" s="662"/>
      <c r="AK89" s="665"/>
      <c r="AL89" s="661"/>
      <c r="AM89" s="661"/>
      <c r="AN89" s="661"/>
      <c r="AO89" s="661"/>
      <c r="AP89" s="661"/>
      <c r="AQ89" s="661"/>
      <c r="AR89" s="662"/>
      <c r="AS89" s="665"/>
      <c r="AT89" s="661"/>
      <c r="AU89" s="661"/>
      <c r="AV89" s="661"/>
      <c r="AW89" s="661"/>
      <c r="AX89" s="661"/>
      <c r="AY89" s="661"/>
      <c r="AZ89" s="667"/>
    </row>
    <row r="90" spans="1:52" ht="15.75" customHeight="1" thickBot="1" x14ac:dyDescent="0.3">
      <c r="A90" s="45"/>
      <c r="B90" s="853" t="s">
        <v>768</v>
      </c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4"/>
      <c r="Z90" s="858" t="s">
        <v>461</v>
      </c>
      <c r="AA90" s="859"/>
      <c r="AB90" s="860"/>
      <c r="AC90" s="861"/>
      <c r="AD90" s="862"/>
      <c r="AE90" s="862"/>
      <c r="AF90" s="862"/>
      <c r="AG90" s="862"/>
      <c r="AH90" s="862"/>
      <c r="AI90" s="862"/>
      <c r="AJ90" s="863"/>
      <c r="AK90" s="861"/>
      <c r="AL90" s="862"/>
      <c r="AM90" s="862"/>
      <c r="AN90" s="862"/>
      <c r="AO90" s="862"/>
      <c r="AP90" s="862"/>
      <c r="AQ90" s="862"/>
      <c r="AR90" s="863"/>
      <c r="AS90" s="861"/>
      <c r="AT90" s="862"/>
      <c r="AU90" s="862"/>
      <c r="AV90" s="862"/>
      <c r="AW90" s="862"/>
      <c r="AX90" s="862"/>
      <c r="AY90" s="862"/>
      <c r="AZ90" s="864"/>
    </row>
    <row r="91" spans="1:52" ht="10.5" customHeight="1" x14ac:dyDescent="0.25">
      <c r="A91" s="45"/>
      <c r="B91" s="824"/>
      <c r="C91" s="835"/>
      <c r="D91" s="835"/>
      <c r="E91" s="835"/>
      <c r="F91" s="835"/>
      <c r="G91" s="835"/>
      <c r="H91" s="835"/>
      <c r="I91" s="835"/>
      <c r="J91" s="835"/>
      <c r="K91" s="835"/>
      <c r="L91" s="835"/>
      <c r="M91" s="835"/>
      <c r="N91" s="835"/>
      <c r="O91" s="835"/>
      <c r="P91" s="835"/>
      <c r="Q91" s="835"/>
      <c r="R91" s="835"/>
      <c r="S91" s="835"/>
      <c r="T91" s="835"/>
      <c r="U91" s="835"/>
      <c r="V91" s="835"/>
      <c r="W91" s="835"/>
      <c r="X91" s="835"/>
      <c r="Y91" s="835"/>
      <c r="Z91" s="835"/>
      <c r="AA91" s="835"/>
      <c r="AB91" s="835"/>
      <c r="AC91" s="835"/>
      <c r="AD91" s="835"/>
      <c r="AE91" s="835"/>
      <c r="AF91" s="835"/>
      <c r="AG91" s="835"/>
      <c r="AH91" s="835"/>
      <c r="AI91" s="835"/>
      <c r="AJ91" s="835"/>
      <c r="AK91" s="835"/>
      <c r="AL91" s="835"/>
      <c r="AM91" s="835"/>
      <c r="AN91" s="835"/>
      <c r="AO91" s="835"/>
      <c r="AP91" s="835"/>
      <c r="AQ91" s="835"/>
      <c r="AR91" s="835"/>
      <c r="AS91" s="835"/>
      <c r="AT91" s="835"/>
      <c r="AU91" s="835"/>
      <c r="AV91" s="835"/>
      <c r="AW91" s="835"/>
      <c r="AX91" s="835"/>
      <c r="AY91" s="835"/>
      <c r="AZ91" s="835"/>
    </row>
    <row r="92" spans="1:52" ht="28.5" customHeight="1" x14ac:dyDescent="0.25">
      <c r="A92" s="45"/>
      <c r="B92" s="836" t="s">
        <v>925</v>
      </c>
      <c r="C92" s="836"/>
      <c r="D92" s="836"/>
      <c r="E92" s="836"/>
      <c r="F92" s="836"/>
      <c r="G92" s="836"/>
      <c r="H92" s="836"/>
      <c r="I92" s="836"/>
      <c r="J92" s="836"/>
      <c r="K92" s="836"/>
      <c r="L92" s="836"/>
      <c r="M92" s="836"/>
      <c r="N92" s="836"/>
      <c r="O92" s="836"/>
      <c r="P92" s="836"/>
      <c r="Q92" s="836"/>
      <c r="R92" s="836"/>
      <c r="S92" s="836"/>
      <c r="T92" s="836"/>
      <c r="U92" s="836"/>
      <c r="V92" s="836"/>
      <c r="W92" s="836"/>
      <c r="X92" s="836"/>
      <c r="Y92" s="836"/>
      <c r="Z92" s="836"/>
      <c r="AA92" s="836"/>
      <c r="AB92" s="836"/>
      <c r="AC92" s="836"/>
      <c r="AD92" s="836"/>
      <c r="AE92" s="836"/>
      <c r="AF92" s="836"/>
      <c r="AG92" s="836"/>
      <c r="AH92" s="836"/>
      <c r="AI92" s="836"/>
      <c r="AJ92" s="836"/>
      <c r="AK92" s="836"/>
      <c r="AL92" s="836"/>
      <c r="AM92" s="836"/>
      <c r="AN92" s="836"/>
      <c r="AO92" s="836"/>
      <c r="AP92" s="836"/>
      <c r="AQ92" s="836"/>
      <c r="AR92" s="836"/>
      <c r="AS92" s="836"/>
      <c r="AT92" s="836"/>
      <c r="AU92" s="836"/>
      <c r="AV92" s="836"/>
      <c r="AW92" s="836"/>
      <c r="AX92" s="836"/>
      <c r="AY92" s="836"/>
      <c r="AZ92" s="836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92" t="s">
        <v>701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43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</row>
    <row r="5" spans="1:52" s="4" customFormat="1" ht="12" customHeight="1" x14ac:dyDescent="0.2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43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43"/>
      <c r="AV6" s="940"/>
      <c r="AW6" s="941"/>
      <c r="AX6" s="941"/>
      <c r="AY6" s="941"/>
      <c r="AZ6" s="942"/>
    </row>
    <row r="7" spans="1:52" s="4" customFormat="1" ht="15" customHeight="1" x14ac:dyDescent="0.2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43"/>
      <c r="AV7" s="846"/>
      <c r="AW7" s="847"/>
      <c r="AX7" s="847"/>
      <c r="AY7" s="847"/>
      <c r="AZ7" s="848"/>
    </row>
    <row r="8" spans="1:52" s="4" customFormat="1" ht="15" customHeight="1" x14ac:dyDescent="0.2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s="4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1724"/>
      <c r="N9" s="1724"/>
      <c r="O9" s="1724"/>
      <c r="P9" s="1724"/>
      <c r="Q9" s="1724"/>
      <c r="R9" s="1724"/>
      <c r="S9" s="1724"/>
      <c r="T9" s="1724"/>
      <c r="U9" s="1724"/>
      <c r="V9" s="1724"/>
      <c r="W9" s="1724"/>
      <c r="X9" s="1724"/>
      <c r="Y9" s="1724"/>
      <c r="Z9" s="1724"/>
      <c r="AA9" s="1724"/>
      <c r="AB9" s="1724"/>
      <c r="AC9" s="1724"/>
      <c r="AD9" s="1724"/>
      <c r="AE9" s="1724"/>
      <c r="AF9" s="1724"/>
      <c r="AG9" s="1724"/>
      <c r="AH9" s="1724"/>
      <c r="AI9" s="1724"/>
      <c r="AJ9" s="1724"/>
      <c r="AK9" s="1724"/>
      <c r="AL9" s="1724"/>
      <c r="AM9" s="1724"/>
      <c r="AN9" s="1724"/>
      <c r="AO9" s="1724"/>
      <c r="AP9" s="1724"/>
      <c r="AQ9" s="172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43"/>
      <c r="AV10" s="850">
        <v>383</v>
      </c>
      <c r="AW10" s="851"/>
      <c r="AX10" s="851"/>
      <c r="AY10" s="851"/>
      <c r="AZ10" s="852"/>
    </row>
    <row r="11" spans="1:52" ht="8.25" customHeight="1" x14ac:dyDescent="0.25"/>
    <row r="12" spans="1:52" s="8" customFormat="1" ht="12.75" customHeight="1" x14ac:dyDescent="0.25">
      <c r="A12" s="91"/>
      <c r="B12" s="471" t="s">
        <v>600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2" s="8" customFormat="1" ht="24.95" customHeight="1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</row>
    <row r="16" spans="1:52" s="8" customFormat="1" ht="24.9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</row>
    <row r="17" spans="1:52" s="590" customFormat="1" ht="15" customHeight="1" thickBot="1" x14ac:dyDescent="0.3">
      <c r="A17" s="589"/>
      <c r="B17" s="1752">
        <v>1</v>
      </c>
      <c r="C17" s="1752"/>
      <c r="D17" s="1752"/>
      <c r="E17" s="1752"/>
      <c r="F17" s="1752"/>
      <c r="G17" s="1752"/>
      <c r="H17" s="1752"/>
      <c r="I17" s="1752"/>
      <c r="J17" s="1752"/>
      <c r="K17" s="1752"/>
      <c r="L17" s="1752"/>
      <c r="M17" s="1752"/>
      <c r="N17" s="1752"/>
      <c r="O17" s="1752"/>
      <c r="P17" s="1752"/>
      <c r="Q17" s="1752"/>
      <c r="R17" s="1752"/>
      <c r="S17" s="1752"/>
      <c r="T17" s="1752"/>
      <c r="U17" s="1752"/>
      <c r="V17" s="1752"/>
      <c r="W17" s="1752"/>
      <c r="X17" s="1752"/>
      <c r="Y17" s="1753"/>
      <c r="Z17" s="1754" t="s">
        <v>36</v>
      </c>
      <c r="AA17" s="1755"/>
      <c r="AB17" s="1756"/>
      <c r="AC17" s="1754" t="s">
        <v>7</v>
      </c>
      <c r="AD17" s="1755"/>
      <c r="AE17" s="1755"/>
      <c r="AF17" s="1755"/>
      <c r="AG17" s="1755"/>
      <c r="AH17" s="1755"/>
      <c r="AI17" s="1755"/>
      <c r="AJ17" s="1756"/>
      <c r="AK17" s="1754" t="s">
        <v>8</v>
      </c>
      <c r="AL17" s="1755"/>
      <c r="AM17" s="1755"/>
      <c r="AN17" s="1755"/>
      <c r="AO17" s="1755"/>
      <c r="AP17" s="1755"/>
      <c r="AQ17" s="1755"/>
      <c r="AR17" s="1756"/>
      <c r="AS17" s="1754" t="s">
        <v>9</v>
      </c>
      <c r="AT17" s="1755"/>
      <c r="AU17" s="1755"/>
      <c r="AV17" s="1755"/>
      <c r="AW17" s="1755"/>
      <c r="AX17" s="1755"/>
      <c r="AY17" s="1755"/>
      <c r="AZ17" s="1755"/>
    </row>
    <row r="18" spans="1:52" s="11" customFormat="1" ht="18" customHeight="1" x14ac:dyDescent="0.25">
      <c r="A18" s="91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9" t="s">
        <v>119</v>
      </c>
      <c r="AA18" s="920"/>
      <c r="AB18" s="921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2" s="11" customFormat="1" ht="18" customHeight="1" x14ac:dyDescent="0.25">
      <c r="A19" s="91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32" t="s">
        <v>122</v>
      </c>
      <c r="AA19" s="833"/>
      <c r="AB19" s="834"/>
      <c r="AC19" s="894"/>
      <c r="AD19" s="894"/>
      <c r="AE19" s="894"/>
      <c r="AF19" s="894"/>
      <c r="AG19" s="894"/>
      <c r="AH19" s="894"/>
      <c r="AI19" s="894"/>
      <c r="AJ19" s="894"/>
      <c r="AK19" s="894"/>
      <c r="AL19" s="894"/>
      <c r="AM19" s="894"/>
      <c r="AN19" s="894"/>
      <c r="AO19" s="894"/>
      <c r="AP19" s="894"/>
      <c r="AQ19" s="894"/>
      <c r="AR19" s="894"/>
      <c r="AS19" s="894"/>
      <c r="AT19" s="894"/>
      <c r="AU19" s="894"/>
      <c r="AV19" s="894"/>
      <c r="AW19" s="894"/>
      <c r="AX19" s="894"/>
      <c r="AY19" s="894"/>
      <c r="AZ19" s="1005"/>
    </row>
    <row r="20" spans="1:52" s="11" customFormat="1" ht="26.25" customHeight="1" x14ac:dyDescent="0.25">
      <c r="A20" s="91"/>
      <c r="B20" s="830" t="s">
        <v>601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580"/>
      <c r="AD20" s="578"/>
      <c r="AE20" s="578"/>
      <c r="AF20" s="578"/>
      <c r="AG20" s="578"/>
      <c r="AH20" s="578"/>
      <c r="AI20" s="578"/>
      <c r="AJ20" s="579"/>
      <c r="AK20" s="580"/>
      <c r="AL20" s="578"/>
      <c r="AM20" s="578"/>
      <c r="AN20" s="578"/>
      <c r="AO20" s="578"/>
      <c r="AP20" s="578"/>
      <c r="AQ20" s="578"/>
      <c r="AR20" s="579"/>
      <c r="AS20" s="580"/>
      <c r="AT20" s="578"/>
      <c r="AU20" s="578"/>
      <c r="AV20" s="578"/>
      <c r="AW20" s="578"/>
      <c r="AX20" s="578"/>
      <c r="AY20" s="578"/>
      <c r="AZ20" s="582"/>
    </row>
    <row r="21" spans="1:52" s="11" customFormat="1" ht="18" customHeight="1" x14ac:dyDescent="0.25">
      <c r="A21" s="91"/>
      <c r="B21" s="1158" t="s">
        <v>280</v>
      </c>
      <c r="C21" s="1159"/>
      <c r="D21" s="1159"/>
      <c r="E21" s="1159"/>
      <c r="F21" s="1159"/>
      <c r="G21" s="1159"/>
      <c r="H21" s="1159"/>
      <c r="I21" s="1159"/>
      <c r="J21" s="1159"/>
      <c r="K21" s="1159"/>
      <c r="L21" s="1159"/>
      <c r="M21" s="1159"/>
      <c r="N21" s="1159"/>
      <c r="O21" s="1159"/>
      <c r="P21" s="1159"/>
      <c r="Q21" s="1159"/>
      <c r="R21" s="1159"/>
      <c r="S21" s="1159"/>
      <c r="T21" s="1159"/>
      <c r="U21" s="1159"/>
      <c r="V21" s="1159"/>
      <c r="W21" s="1159"/>
      <c r="X21" s="1159"/>
      <c r="Y21" s="1160"/>
      <c r="Z21" s="855" t="s">
        <v>139</v>
      </c>
      <c r="AA21" s="856"/>
      <c r="AB21" s="856"/>
      <c r="AC21" s="899"/>
      <c r="AD21" s="882"/>
      <c r="AE21" s="882"/>
      <c r="AF21" s="882"/>
      <c r="AG21" s="882"/>
      <c r="AH21" s="882"/>
      <c r="AI21" s="882"/>
      <c r="AJ21" s="883"/>
      <c r="AK21" s="899"/>
      <c r="AL21" s="882"/>
      <c r="AM21" s="882"/>
      <c r="AN21" s="882"/>
      <c r="AO21" s="882"/>
      <c r="AP21" s="882"/>
      <c r="AQ21" s="882"/>
      <c r="AR21" s="883"/>
      <c r="AS21" s="899"/>
      <c r="AT21" s="882"/>
      <c r="AU21" s="882"/>
      <c r="AV21" s="882"/>
      <c r="AW21" s="882"/>
      <c r="AX21" s="882"/>
      <c r="AY21" s="882"/>
      <c r="AZ21" s="1726"/>
    </row>
    <row r="22" spans="1:52" s="11" customFormat="1" ht="18" customHeight="1" x14ac:dyDescent="0.25">
      <c r="A22" s="91"/>
      <c r="B22" s="830" t="s">
        <v>282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55" t="s">
        <v>153</v>
      </c>
      <c r="AA22" s="856"/>
      <c r="AB22" s="856"/>
      <c r="AC22" s="899"/>
      <c r="AD22" s="882"/>
      <c r="AE22" s="882"/>
      <c r="AF22" s="882"/>
      <c r="AG22" s="882"/>
      <c r="AH22" s="882"/>
      <c r="AI22" s="882"/>
      <c r="AJ22" s="883"/>
      <c r="AK22" s="899"/>
      <c r="AL22" s="882"/>
      <c r="AM22" s="882"/>
      <c r="AN22" s="882"/>
      <c r="AO22" s="882"/>
      <c r="AP22" s="882"/>
      <c r="AQ22" s="882"/>
      <c r="AR22" s="883"/>
      <c r="AS22" s="899"/>
      <c r="AT22" s="882"/>
      <c r="AU22" s="882"/>
      <c r="AV22" s="882"/>
      <c r="AW22" s="882"/>
      <c r="AX22" s="882"/>
      <c r="AY22" s="882"/>
      <c r="AZ22" s="1726"/>
    </row>
    <row r="23" spans="1:52" s="11" customFormat="1" ht="43.5" customHeight="1" thickBot="1" x14ac:dyDescent="0.3">
      <c r="A23" s="91"/>
      <c r="B23" s="830" t="s">
        <v>602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30"/>
      <c r="W23" s="830"/>
      <c r="X23" s="830"/>
      <c r="Y23" s="831"/>
      <c r="Z23" s="1351" t="s">
        <v>142</v>
      </c>
      <c r="AA23" s="1352"/>
      <c r="AB23" s="1352"/>
      <c r="AC23" s="972"/>
      <c r="AD23" s="973"/>
      <c r="AE23" s="973"/>
      <c r="AF23" s="973"/>
      <c r="AG23" s="973"/>
      <c r="AH23" s="973"/>
      <c r="AI23" s="973"/>
      <c r="AJ23" s="974"/>
      <c r="AK23" s="972"/>
      <c r="AL23" s="973"/>
      <c r="AM23" s="973"/>
      <c r="AN23" s="973"/>
      <c r="AO23" s="973"/>
      <c r="AP23" s="973"/>
      <c r="AQ23" s="973"/>
      <c r="AR23" s="974"/>
      <c r="AS23" s="972"/>
      <c r="AT23" s="973"/>
      <c r="AU23" s="973"/>
      <c r="AV23" s="973"/>
      <c r="AW23" s="973"/>
      <c r="AX23" s="973"/>
      <c r="AY23" s="973"/>
      <c r="AZ23" s="1164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76" t="s">
        <v>702</v>
      </c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6"/>
      <c r="N25" s="1476"/>
      <c r="O25" s="1476"/>
      <c r="P25" s="1476"/>
      <c r="Q25" s="1476"/>
      <c r="R25" s="1476"/>
      <c r="S25" s="1476"/>
      <c r="T25" s="1476"/>
      <c r="U25" s="1476"/>
      <c r="V25" s="1476"/>
      <c r="W25" s="1476"/>
      <c r="X25" s="1476"/>
      <c r="Y25" s="1476"/>
      <c r="Z25" s="1476"/>
      <c r="AA25" s="1476"/>
      <c r="AB25" s="1476"/>
      <c r="AC25" s="1476"/>
      <c r="AD25" s="1476"/>
      <c r="AE25" s="1476"/>
      <c r="AF25" s="1476"/>
      <c r="AG25" s="1476"/>
      <c r="AH25" s="1476"/>
      <c r="AI25" s="1476"/>
      <c r="AJ25" s="1476"/>
      <c r="AK25" s="1476"/>
      <c r="AL25" s="1476"/>
      <c r="AM25" s="1476"/>
      <c r="AN25" s="1476"/>
      <c r="AO25" s="1476"/>
      <c r="AP25" s="1476"/>
      <c r="AQ25" s="1476"/>
      <c r="AR25" s="1476"/>
      <c r="AS25" s="1476"/>
      <c r="AT25" s="1476"/>
      <c r="AU25" s="1476"/>
      <c r="AV25" s="1476"/>
      <c r="AW25" s="1476"/>
      <c r="AX25" s="1476"/>
      <c r="AY25" s="1476"/>
      <c r="AZ25" s="1476"/>
    </row>
    <row r="26" spans="1:52" s="20" customFormat="1" ht="30" customHeight="1" x14ac:dyDescent="0.2">
      <c r="A26" s="114"/>
      <c r="B26" s="953" t="s">
        <v>824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</row>
    <row r="27" spans="1:52" s="20" customFormat="1" ht="13.5" customHeight="1" x14ac:dyDescent="0.2">
      <c r="A27" s="114"/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</row>
    <row r="28" spans="1:52" s="20" customFormat="1" ht="19.5" customHeight="1" x14ac:dyDescent="0.2">
      <c r="A28" s="114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897" t="s">
        <v>33</v>
      </c>
      <c r="AA28" s="878"/>
      <c r="AB28" s="879"/>
      <c r="AC28" s="1202" t="s">
        <v>99</v>
      </c>
      <c r="AD28" s="1203"/>
      <c r="AE28" s="1203"/>
      <c r="AF28" s="1203"/>
      <c r="AG28" s="1203"/>
      <c r="AH28" s="1203"/>
      <c r="AI28" s="1203"/>
      <c r="AJ28" s="1203"/>
      <c r="AK28" s="1203"/>
      <c r="AL28" s="1203"/>
      <c r="AM28" s="1203"/>
      <c r="AN28" s="1203"/>
      <c r="AO28" s="1203"/>
      <c r="AP28" s="1203"/>
      <c r="AQ28" s="1203"/>
      <c r="AR28" s="1203"/>
      <c r="AS28" s="1203"/>
      <c r="AT28" s="1203"/>
      <c r="AU28" s="1203"/>
      <c r="AV28" s="1203"/>
      <c r="AW28" s="1203"/>
      <c r="AX28" s="1203"/>
      <c r="AY28" s="1203"/>
      <c r="AZ28" s="1203"/>
    </row>
    <row r="29" spans="1:52" s="20" customFormat="1" ht="30" customHeight="1" x14ac:dyDescent="0.2">
      <c r="A29" s="114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898"/>
      <c r="AA29" s="880"/>
      <c r="AB29" s="881"/>
      <c r="AC29" s="1740" t="s">
        <v>271</v>
      </c>
      <c r="AD29" s="1741"/>
      <c r="AE29" s="1741"/>
      <c r="AF29" s="1741"/>
      <c r="AG29" s="1741"/>
      <c r="AH29" s="1741"/>
      <c r="AI29" s="1741"/>
      <c r="AJ29" s="1742"/>
      <c r="AK29" s="1208" t="s">
        <v>6</v>
      </c>
      <c r="AL29" s="1208"/>
      <c r="AM29" s="1208"/>
      <c r="AN29" s="1208"/>
      <c r="AO29" s="1208"/>
      <c r="AP29" s="1208"/>
      <c r="AQ29" s="1208"/>
      <c r="AR29" s="1208"/>
      <c r="AS29" s="1741" t="s">
        <v>35</v>
      </c>
      <c r="AT29" s="1741"/>
      <c r="AU29" s="1741"/>
      <c r="AV29" s="1741"/>
      <c r="AW29" s="1741"/>
      <c r="AX29" s="1741"/>
      <c r="AY29" s="1741"/>
      <c r="AZ29" s="1741"/>
    </row>
    <row r="30" spans="1:52" s="20" customFormat="1" ht="14.25" x14ac:dyDescent="0.2">
      <c r="A30" s="114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899"/>
      <c r="AA30" s="882"/>
      <c r="AB30" s="883"/>
      <c r="AC30" s="1563"/>
      <c r="AD30" s="1564"/>
      <c r="AE30" s="1564"/>
      <c r="AF30" s="1564"/>
      <c r="AG30" s="1564"/>
      <c r="AH30" s="1564"/>
      <c r="AI30" s="1564"/>
      <c r="AJ30" s="1565"/>
      <c r="AK30" s="1208"/>
      <c r="AL30" s="1208"/>
      <c r="AM30" s="1208"/>
      <c r="AN30" s="1208"/>
      <c r="AO30" s="1208"/>
      <c r="AP30" s="1208"/>
      <c r="AQ30" s="1208"/>
      <c r="AR30" s="1208"/>
      <c r="AS30" s="1564"/>
      <c r="AT30" s="1564"/>
      <c r="AU30" s="1564"/>
      <c r="AV30" s="1564"/>
      <c r="AW30" s="1564"/>
      <c r="AX30" s="1564"/>
      <c r="AY30" s="1564"/>
      <c r="AZ30" s="1564"/>
    </row>
    <row r="31" spans="1:52" s="591" customFormat="1" ht="12" thickBot="1" x14ac:dyDescent="0.25">
      <c r="A31" s="587"/>
      <c r="B31" s="1746">
        <v>1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7"/>
      <c r="Z31" s="1748" t="s">
        <v>36</v>
      </c>
      <c r="AA31" s="1746"/>
      <c r="AB31" s="1747"/>
      <c r="AC31" s="1748" t="s">
        <v>7</v>
      </c>
      <c r="AD31" s="1746"/>
      <c r="AE31" s="1746"/>
      <c r="AF31" s="1746"/>
      <c r="AG31" s="1746"/>
      <c r="AH31" s="1746"/>
      <c r="AI31" s="1746"/>
      <c r="AJ31" s="1747"/>
      <c r="AK31" s="1748" t="s">
        <v>8</v>
      </c>
      <c r="AL31" s="1746"/>
      <c r="AM31" s="1746"/>
      <c r="AN31" s="1746"/>
      <c r="AO31" s="1746"/>
      <c r="AP31" s="1746"/>
      <c r="AQ31" s="1746"/>
      <c r="AR31" s="1747"/>
      <c r="AS31" s="1748" t="s">
        <v>9</v>
      </c>
      <c r="AT31" s="1746"/>
      <c r="AU31" s="1746"/>
      <c r="AV31" s="1746"/>
      <c r="AW31" s="1746"/>
      <c r="AX31" s="1746"/>
      <c r="AY31" s="1746"/>
      <c r="AZ31" s="1746"/>
    </row>
    <row r="32" spans="1:52" s="20" customFormat="1" ht="18" customHeight="1" x14ac:dyDescent="0.2">
      <c r="A32" s="114"/>
      <c r="B32" s="853"/>
      <c r="C32" s="853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4"/>
      <c r="Z32" s="919" t="s">
        <v>119</v>
      </c>
      <c r="AA32" s="920"/>
      <c r="AB32" s="920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</row>
    <row r="33" spans="1:59" s="20" customFormat="1" ht="18" customHeight="1" x14ac:dyDescent="0.2">
      <c r="A33" s="114"/>
      <c r="B33" s="853"/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4"/>
      <c r="Z33" s="855" t="s">
        <v>122</v>
      </c>
      <c r="AA33" s="856"/>
      <c r="AB33" s="857"/>
      <c r="AC33" s="1202"/>
      <c r="AD33" s="1203"/>
      <c r="AE33" s="1203"/>
      <c r="AF33" s="1203"/>
      <c r="AG33" s="1203"/>
      <c r="AH33" s="1203"/>
      <c r="AI33" s="1203"/>
      <c r="AJ33" s="1211"/>
      <c r="AK33" s="1202"/>
      <c r="AL33" s="1203"/>
      <c r="AM33" s="1203"/>
      <c r="AN33" s="1203"/>
      <c r="AO33" s="1203"/>
      <c r="AP33" s="1203"/>
      <c r="AQ33" s="1203"/>
      <c r="AR33" s="1211"/>
      <c r="AS33" s="1202"/>
      <c r="AT33" s="1203"/>
      <c r="AU33" s="1203"/>
      <c r="AV33" s="1203"/>
      <c r="AW33" s="1203"/>
      <c r="AX33" s="1203"/>
      <c r="AY33" s="1203"/>
      <c r="AZ33" s="1204"/>
    </row>
    <row r="34" spans="1:59" s="20" customFormat="1" ht="18" customHeight="1" x14ac:dyDescent="0.2">
      <c r="A34" s="114"/>
      <c r="B34" s="853"/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4"/>
      <c r="Z34" s="855"/>
      <c r="AA34" s="856"/>
      <c r="AB34" s="857"/>
      <c r="AC34" s="583"/>
      <c r="AD34" s="584"/>
      <c r="AE34" s="584"/>
      <c r="AF34" s="584"/>
      <c r="AG34" s="584"/>
      <c r="AH34" s="584"/>
      <c r="AI34" s="584"/>
      <c r="AJ34" s="585"/>
      <c r="AK34" s="583"/>
      <c r="AL34" s="584"/>
      <c r="AM34" s="584"/>
      <c r="AN34" s="584"/>
      <c r="AO34" s="584"/>
      <c r="AP34" s="584"/>
      <c r="AQ34" s="584"/>
      <c r="AR34" s="585"/>
      <c r="AS34" s="583"/>
      <c r="AT34" s="584"/>
      <c r="AU34" s="584"/>
      <c r="AV34" s="584"/>
      <c r="AW34" s="584"/>
      <c r="AX34" s="584"/>
      <c r="AY34" s="584"/>
      <c r="AZ34" s="237"/>
    </row>
    <row r="35" spans="1:59" s="20" customFormat="1" ht="18" customHeight="1" thickBot="1" x14ac:dyDescent="0.25">
      <c r="A35" s="114"/>
      <c r="B35" s="966" t="s">
        <v>64</v>
      </c>
      <c r="C35" s="967"/>
      <c r="D35" s="967"/>
      <c r="E35" s="967"/>
      <c r="F35" s="967"/>
      <c r="G35" s="967"/>
      <c r="H35" s="967"/>
      <c r="I35" s="967"/>
      <c r="J35" s="967"/>
      <c r="K35" s="967"/>
      <c r="L35" s="967"/>
      <c r="M35" s="967"/>
      <c r="N35" s="967"/>
      <c r="O35" s="967"/>
      <c r="P35" s="967"/>
      <c r="Q35" s="967"/>
      <c r="R35" s="967"/>
      <c r="S35" s="967"/>
      <c r="T35" s="967"/>
      <c r="U35" s="967"/>
      <c r="V35" s="967"/>
      <c r="W35" s="967"/>
      <c r="X35" s="967"/>
      <c r="Y35" s="968"/>
      <c r="Z35" s="858" t="s">
        <v>142</v>
      </c>
      <c r="AA35" s="859"/>
      <c r="AB35" s="860"/>
      <c r="AC35" s="891"/>
      <c r="AD35" s="892"/>
      <c r="AE35" s="892"/>
      <c r="AF35" s="892"/>
      <c r="AG35" s="892"/>
      <c r="AH35" s="892"/>
      <c r="AI35" s="892"/>
      <c r="AJ35" s="893"/>
      <c r="AK35" s="891"/>
      <c r="AL35" s="892"/>
      <c r="AM35" s="892"/>
      <c r="AN35" s="892"/>
      <c r="AO35" s="892"/>
      <c r="AP35" s="892"/>
      <c r="AQ35" s="892"/>
      <c r="AR35" s="893"/>
      <c r="AS35" s="891"/>
      <c r="AT35" s="892"/>
      <c r="AU35" s="892"/>
      <c r="AV35" s="892"/>
      <c r="AW35" s="892"/>
      <c r="AX35" s="892"/>
      <c r="AY35" s="892"/>
      <c r="AZ35" s="1749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53" t="s">
        <v>407</v>
      </c>
      <c r="C37" s="953"/>
      <c r="D37" s="953"/>
      <c r="E37" s="953"/>
      <c r="F37" s="953"/>
      <c r="G37" s="953"/>
      <c r="H37" s="953"/>
      <c r="I37" s="953"/>
      <c r="J37" s="953"/>
      <c r="K37" s="953"/>
      <c r="L37" s="953"/>
      <c r="M37" s="953"/>
      <c r="N37" s="953"/>
      <c r="O37" s="953"/>
      <c r="P37" s="953"/>
      <c r="Q37" s="953"/>
      <c r="R37" s="953"/>
      <c r="S37" s="953"/>
      <c r="T37" s="953"/>
      <c r="U37" s="953"/>
      <c r="V37" s="953"/>
      <c r="W37" s="953"/>
      <c r="X37" s="953"/>
      <c r="Y37" s="953"/>
      <c r="Z37" s="953"/>
      <c r="AA37" s="953"/>
      <c r="AB37" s="953"/>
      <c r="AC37" s="953"/>
      <c r="AD37" s="953"/>
      <c r="AE37" s="953"/>
      <c r="AF37" s="953"/>
      <c r="AG37" s="953"/>
      <c r="AH37" s="953"/>
      <c r="AI37" s="953"/>
      <c r="AJ37" s="953"/>
      <c r="AK37" s="953"/>
      <c r="AL37" s="953"/>
      <c r="AM37" s="953"/>
      <c r="AN37" s="953"/>
      <c r="AO37" s="953"/>
      <c r="AP37" s="953"/>
      <c r="AQ37" s="953"/>
      <c r="AR37" s="953"/>
      <c r="AS37" s="953"/>
      <c r="AT37" s="953"/>
      <c r="AU37" s="953"/>
      <c r="AV37" s="953"/>
      <c r="AW37" s="953"/>
      <c r="AX37" s="953"/>
      <c r="AY37" s="953"/>
      <c r="AZ37" s="953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78" t="s">
        <v>86</v>
      </c>
      <c r="C39" s="878"/>
      <c r="D39" s="878"/>
      <c r="E39" s="878"/>
      <c r="F39" s="878"/>
      <c r="G39" s="878"/>
      <c r="H39" s="878"/>
      <c r="I39" s="878"/>
      <c r="J39" s="897" t="s">
        <v>408</v>
      </c>
      <c r="K39" s="878"/>
      <c r="L39" s="878"/>
      <c r="M39" s="878"/>
      <c r="N39" s="879"/>
      <c r="O39" s="897" t="s">
        <v>3</v>
      </c>
      <c r="P39" s="879"/>
      <c r="Q39" s="873" t="s">
        <v>34</v>
      </c>
      <c r="R39" s="874"/>
      <c r="S39" s="874"/>
      <c r="T39" s="874"/>
      <c r="U39" s="874"/>
      <c r="V39" s="874"/>
      <c r="W39" s="874"/>
      <c r="X39" s="874"/>
      <c r="Y39" s="874"/>
      <c r="Z39" s="874"/>
      <c r="AA39" s="874"/>
      <c r="AB39" s="875"/>
      <c r="AC39" s="873" t="s">
        <v>65</v>
      </c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5"/>
      <c r="AO39" s="873" t="s">
        <v>66</v>
      </c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80"/>
      <c r="C40" s="880"/>
      <c r="D40" s="880"/>
      <c r="E40" s="880"/>
      <c r="F40" s="880"/>
      <c r="G40" s="880"/>
      <c r="H40" s="880"/>
      <c r="I40" s="880"/>
      <c r="J40" s="898"/>
      <c r="K40" s="880"/>
      <c r="L40" s="880"/>
      <c r="M40" s="880"/>
      <c r="N40" s="881"/>
      <c r="O40" s="899"/>
      <c r="P40" s="883"/>
      <c r="Q40" s="873" t="s">
        <v>227</v>
      </c>
      <c r="R40" s="874"/>
      <c r="S40" s="874"/>
      <c r="T40" s="875"/>
      <c r="U40" s="873" t="s">
        <v>226</v>
      </c>
      <c r="V40" s="874"/>
      <c r="W40" s="874"/>
      <c r="X40" s="875"/>
      <c r="Y40" s="873" t="s">
        <v>218</v>
      </c>
      <c r="Z40" s="874"/>
      <c r="AA40" s="874"/>
      <c r="AB40" s="875"/>
      <c r="AC40" s="873" t="s">
        <v>227</v>
      </c>
      <c r="AD40" s="874"/>
      <c r="AE40" s="874"/>
      <c r="AF40" s="875"/>
      <c r="AG40" s="873" t="s">
        <v>226</v>
      </c>
      <c r="AH40" s="874"/>
      <c r="AI40" s="874"/>
      <c r="AJ40" s="875"/>
      <c r="AK40" s="873" t="s">
        <v>218</v>
      </c>
      <c r="AL40" s="874"/>
      <c r="AM40" s="874"/>
      <c r="AN40" s="875"/>
      <c r="AO40" s="873" t="s">
        <v>227</v>
      </c>
      <c r="AP40" s="874"/>
      <c r="AQ40" s="874"/>
      <c r="AR40" s="875"/>
      <c r="AS40" s="873" t="s">
        <v>226</v>
      </c>
      <c r="AT40" s="874"/>
      <c r="AU40" s="874"/>
      <c r="AV40" s="875"/>
      <c r="AW40" s="873" t="s">
        <v>218</v>
      </c>
      <c r="AX40" s="874"/>
      <c r="AY40" s="874"/>
      <c r="AZ40" s="874"/>
      <c r="BA40" s="29"/>
      <c r="BB40" s="29"/>
      <c r="BC40" s="14"/>
      <c r="BD40" s="14"/>
      <c r="BE40" s="14"/>
      <c r="BF40" s="33"/>
      <c r="BG40" s="33"/>
    </row>
    <row r="41" spans="1:59" s="355" customFormat="1" ht="12" thickBot="1" x14ac:dyDescent="0.25">
      <c r="A41" s="479"/>
      <c r="B41" s="961">
        <v>1</v>
      </c>
      <c r="C41" s="1750"/>
      <c r="D41" s="1750"/>
      <c r="E41" s="1750"/>
      <c r="F41" s="1750"/>
      <c r="G41" s="1750"/>
      <c r="H41" s="1750"/>
      <c r="I41" s="1750"/>
      <c r="J41" s="1750">
        <v>2</v>
      </c>
      <c r="K41" s="1750"/>
      <c r="L41" s="1750"/>
      <c r="M41" s="1750"/>
      <c r="N41" s="1750"/>
      <c r="O41" s="1751">
        <v>3</v>
      </c>
      <c r="P41" s="963"/>
      <c r="Q41" s="909">
        <v>4</v>
      </c>
      <c r="R41" s="910"/>
      <c r="S41" s="910"/>
      <c r="T41" s="911"/>
      <c r="U41" s="909">
        <v>5</v>
      </c>
      <c r="V41" s="910"/>
      <c r="W41" s="910"/>
      <c r="X41" s="911"/>
      <c r="Y41" s="909">
        <v>6</v>
      </c>
      <c r="Z41" s="910"/>
      <c r="AA41" s="910"/>
      <c r="AB41" s="911"/>
      <c r="AC41" s="909">
        <v>7</v>
      </c>
      <c r="AD41" s="910"/>
      <c r="AE41" s="910"/>
      <c r="AF41" s="911"/>
      <c r="AG41" s="909">
        <v>8</v>
      </c>
      <c r="AH41" s="910"/>
      <c r="AI41" s="910"/>
      <c r="AJ41" s="911"/>
      <c r="AK41" s="909">
        <v>9</v>
      </c>
      <c r="AL41" s="910"/>
      <c r="AM41" s="910"/>
      <c r="AN41" s="911"/>
      <c r="AO41" s="909">
        <v>10</v>
      </c>
      <c r="AP41" s="910"/>
      <c r="AQ41" s="910"/>
      <c r="AR41" s="911"/>
      <c r="AS41" s="909">
        <v>11</v>
      </c>
      <c r="AT41" s="910"/>
      <c r="AU41" s="910"/>
      <c r="AV41" s="911"/>
      <c r="AW41" s="909">
        <v>12</v>
      </c>
      <c r="AX41" s="910"/>
      <c r="AY41" s="910"/>
      <c r="AZ41" s="910"/>
      <c r="BA41" s="353"/>
      <c r="BB41" s="353"/>
      <c r="BC41" s="353"/>
      <c r="BD41" s="353"/>
      <c r="BE41" s="353"/>
      <c r="BF41" s="354"/>
      <c r="BG41" s="354"/>
    </row>
    <row r="42" spans="1:59" s="18" customFormat="1" ht="18" customHeight="1" x14ac:dyDescent="0.25">
      <c r="A42" s="92"/>
      <c r="B42" s="875"/>
      <c r="C42" s="894"/>
      <c r="D42" s="894"/>
      <c r="E42" s="894"/>
      <c r="F42" s="894"/>
      <c r="G42" s="894"/>
      <c r="H42" s="894"/>
      <c r="I42" s="894"/>
      <c r="J42" s="894"/>
      <c r="K42" s="894"/>
      <c r="L42" s="894"/>
      <c r="M42" s="894"/>
      <c r="N42" s="873"/>
      <c r="O42" s="1192" t="s">
        <v>21</v>
      </c>
      <c r="P42" s="1193"/>
      <c r="Q42" s="988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869"/>
      <c r="AX42" s="870"/>
      <c r="AY42" s="870"/>
      <c r="AZ42" s="872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75"/>
      <c r="C43" s="894"/>
      <c r="D43" s="894"/>
      <c r="E43" s="894"/>
      <c r="F43" s="894"/>
      <c r="G43" s="894"/>
      <c r="H43" s="894"/>
      <c r="I43" s="894"/>
      <c r="J43" s="894"/>
      <c r="K43" s="894"/>
      <c r="L43" s="894"/>
      <c r="M43" s="894"/>
      <c r="N43" s="873"/>
      <c r="O43" s="1101" t="s">
        <v>22</v>
      </c>
      <c r="P43" s="1102"/>
      <c r="Q43" s="1203"/>
      <c r="R43" s="1203"/>
      <c r="S43" s="1203"/>
      <c r="T43" s="1211"/>
      <c r="U43" s="1202"/>
      <c r="V43" s="1203"/>
      <c r="W43" s="1203"/>
      <c r="X43" s="1211"/>
      <c r="Y43" s="1202"/>
      <c r="Z43" s="1203"/>
      <c r="AA43" s="1203"/>
      <c r="AB43" s="1211"/>
      <c r="AC43" s="1202"/>
      <c r="AD43" s="1203"/>
      <c r="AE43" s="1203"/>
      <c r="AF43" s="1211"/>
      <c r="AG43" s="1202"/>
      <c r="AH43" s="1203"/>
      <c r="AI43" s="1203"/>
      <c r="AJ43" s="1211"/>
      <c r="AK43" s="1202"/>
      <c r="AL43" s="1203"/>
      <c r="AM43" s="1203"/>
      <c r="AN43" s="1211"/>
      <c r="AO43" s="1202"/>
      <c r="AP43" s="1203"/>
      <c r="AQ43" s="1203"/>
      <c r="AR43" s="1211"/>
      <c r="AS43" s="1202"/>
      <c r="AT43" s="1203"/>
      <c r="AU43" s="1203"/>
      <c r="AV43" s="1211"/>
      <c r="AW43" s="873"/>
      <c r="AX43" s="874"/>
      <c r="AY43" s="874"/>
      <c r="AZ43" s="876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75"/>
      <c r="C44" s="894"/>
      <c r="D44" s="894"/>
      <c r="E44" s="894"/>
      <c r="F44" s="894"/>
      <c r="G44" s="894"/>
      <c r="H44" s="894"/>
      <c r="I44" s="894"/>
      <c r="J44" s="894"/>
      <c r="K44" s="894"/>
      <c r="L44" s="894"/>
      <c r="M44" s="894"/>
      <c r="N44" s="873"/>
      <c r="O44" s="1101"/>
      <c r="P44" s="1102"/>
      <c r="Q44" s="1203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873"/>
      <c r="AX44" s="874"/>
      <c r="AY44" s="874"/>
      <c r="AZ44" s="876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20" t="s">
        <v>64</v>
      </c>
      <c r="C45" s="1520"/>
      <c r="D45" s="1520"/>
      <c r="E45" s="1520"/>
      <c r="F45" s="1520"/>
      <c r="G45" s="1520"/>
      <c r="H45" s="1520"/>
      <c r="I45" s="1520"/>
      <c r="J45" s="1520"/>
      <c r="K45" s="1520"/>
      <c r="L45" s="1520"/>
      <c r="M45" s="1520"/>
      <c r="N45" s="1520"/>
      <c r="O45" s="1562">
        <v>9000</v>
      </c>
      <c r="P45" s="1056"/>
      <c r="Q45" s="892" t="s">
        <v>24</v>
      </c>
      <c r="R45" s="892"/>
      <c r="S45" s="892"/>
      <c r="T45" s="893"/>
      <c r="U45" s="891" t="s">
        <v>24</v>
      </c>
      <c r="V45" s="892"/>
      <c r="W45" s="892"/>
      <c r="X45" s="893"/>
      <c r="Y45" s="891"/>
      <c r="Z45" s="892"/>
      <c r="AA45" s="892"/>
      <c r="AB45" s="893"/>
      <c r="AC45" s="891" t="s">
        <v>24</v>
      </c>
      <c r="AD45" s="892"/>
      <c r="AE45" s="892"/>
      <c r="AF45" s="893"/>
      <c r="AG45" s="891" t="s">
        <v>24</v>
      </c>
      <c r="AH45" s="892"/>
      <c r="AI45" s="892"/>
      <c r="AJ45" s="893"/>
      <c r="AK45" s="891"/>
      <c r="AL45" s="892"/>
      <c r="AM45" s="892"/>
      <c r="AN45" s="893"/>
      <c r="AO45" s="891" t="s">
        <v>24</v>
      </c>
      <c r="AP45" s="892"/>
      <c r="AQ45" s="892"/>
      <c r="AR45" s="893"/>
      <c r="AS45" s="891" t="s">
        <v>24</v>
      </c>
      <c r="AT45" s="892"/>
      <c r="AU45" s="892"/>
      <c r="AV45" s="893"/>
      <c r="AW45" s="861"/>
      <c r="AX45" s="862"/>
      <c r="AY45" s="862"/>
      <c r="AZ45" s="864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77" t="s">
        <v>703</v>
      </c>
      <c r="C47" s="877"/>
      <c r="D47" s="877"/>
      <c r="E47" s="877"/>
      <c r="F47" s="877"/>
      <c r="G47" s="877"/>
      <c r="H47" s="877"/>
      <c r="I47" s="877"/>
      <c r="J47" s="877"/>
      <c r="K47" s="877"/>
      <c r="L47" s="877"/>
      <c r="M47" s="877"/>
      <c r="N47" s="877"/>
      <c r="O47" s="877"/>
      <c r="P47" s="877"/>
      <c r="Q47" s="877"/>
      <c r="R47" s="877"/>
      <c r="S47" s="877"/>
      <c r="T47" s="877"/>
      <c r="U47" s="877"/>
      <c r="V47" s="877"/>
      <c r="W47" s="877"/>
      <c r="X47" s="877"/>
      <c r="Y47" s="877"/>
      <c r="Z47" s="877"/>
      <c r="AA47" s="877"/>
      <c r="AB47" s="877"/>
      <c r="AC47" s="877"/>
      <c r="AD47" s="877"/>
      <c r="AE47" s="877"/>
      <c r="AF47" s="877"/>
      <c r="AG47" s="877"/>
      <c r="AH47" s="877"/>
      <c r="AI47" s="877"/>
      <c r="AJ47" s="877"/>
      <c r="AK47" s="877"/>
      <c r="AL47" s="877"/>
      <c r="AM47" s="877"/>
      <c r="AN47" s="877"/>
      <c r="AO47" s="877"/>
      <c r="AP47" s="877"/>
      <c r="AQ47" s="877"/>
      <c r="AR47" s="877"/>
      <c r="AS47" s="877"/>
      <c r="AT47" s="877"/>
      <c r="AU47" s="877"/>
      <c r="AV47" s="877"/>
      <c r="AW47" s="877"/>
      <c r="AX47" s="877"/>
      <c r="AY47" s="877"/>
      <c r="AZ47" s="877"/>
    </row>
    <row r="48" spans="1:59" ht="9.75" customHeight="1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875" t="s">
        <v>2</v>
      </c>
      <c r="C49" s="894"/>
      <c r="D49" s="894"/>
      <c r="E49" s="894"/>
      <c r="F49" s="894"/>
      <c r="G49" s="894"/>
      <c r="H49" s="894"/>
      <c r="I49" s="894"/>
      <c r="J49" s="894"/>
      <c r="K49" s="894"/>
      <c r="L49" s="894"/>
      <c r="M49" s="894"/>
      <c r="N49" s="894"/>
      <c r="O49" s="894"/>
      <c r="P49" s="894"/>
      <c r="Q49" s="894"/>
      <c r="R49" s="894"/>
      <c r="S49" s="894"/>
      <c r="T49" s="894"/>
      <c r="U49" s="894"/>
      <c r="V49" s="894"/>
      <c r="W49" s="897" t="s">
        <v>502</v>
      </c>
      <c r="X49" s="878"/>
      <c r="Y49" s="879"/>
      <c r="Z49" s="878" t="s">
        <v>33</v>
      </c>
      <c r="AA49" s="878"/>
      <c r="AB49" s="879"/>
      <c r="AC49" s="873" t="s">
        <v>99</v>
      </c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4"/>
      <c r="AO49" s="874"/>
      <c r="AP49" s="874"/>
      <c r="AQ49" s="874"/>
      <c r="AR49" s="874"/>
      <c r="AS49" s="874"/>
      <c r="AT49" s="874"/>
      <c r="AU49" s="874"/>
      <c r="AV49" s="874"/>
      <c r="AW49" s="874"/>
      <c r="AX49" s="874"/>
      <c r="AY49" s="874"/>
      <c r="AZ49" s="874"/>
    </row>
    <row r="50" spans="1:52" ht="15" customHeight="1" x14ac:dyDescent="0.25">
      <c r="A50" s="85"/>
      <c r="B50" s="875"/>
      <c r="C50" s="894"/>
      <c r="D50" s="894"/>
      <c r="E50" s="894"/>
      <c r="F50" s="894"/>
      <c r="G50" s="894"/>
      <c r="H50" s="894"/>
      <c r="I50" s="894"/>
      <c r="J50" s="894"/>
      <c r="K50" s="894"/>
      <c r="L50" s="894"/>
      <c r="M50" s="894"/>
      <c r="N50" s="894"/>
      <c r="O50" s="894"/>
      <c r="P50" s="894"/>
      <c r="Q50" s="894"/>
      <c r="R50" s="894"/>
      <c r="S50" s="894"/>
      <c r="T50" s="894"/>
      <c r="U50" s="894"/>
      <c r="V50" s="894"/>
      <c r="W50" s="898"/>
      <c r="X50" s="880"/>
      <c r="Y50" s="881"/>
      <c r="Z50" s="880"/>
      <c r="AA50" s="880"/>
      <c r="AB50" s="881"/>
      <c r="AC50" s="897" t="s">
        <v>271</v>
      </c>
      <c r="AD50" s="878"/>
      <c r="AE50" s="878"/>
      <c r="AF50" s="878"/>
      <c r="AG50" s="878"/>
      <c r="AH50" s="878"/>
      <c r="AI50" s="878"/>
      <c r="AJ50" s="879"/>
      <c r="AK50" s="894" t="s">
        <v>6</v>
      </c>
      <c r="AL50" s="894"/>
      <c r="AM50" s="894"/>
      <c r="AN50" s="894"/>
      <c r="AO50" s="894"/>
      <c r="AP50" s="894"/>
      <c r="AQ50" s="894"/>
      <c r="AR50" s="894"/>
      <c r="AS50" s="878" t="s">
        <v>35</v>
      </c>
      <c r="AT50" s="878"/>
      <c r="AU50" s="878"/>
      <c r="AV50" s="878"/>
      <c r="AW50" s="878"/>
      <c r="AX50" s="878"/>
      <c r="AY50" s="878"/>
      <c r="AZ50" s="878"/>
    </row>
    <row r="51" spans="1:52" ht="23.25" customHeight="1" x14ac:dyDescent="0.25">
      <c r="A51" s="85"/>
      <c r="B51" s="875"/>
      <c r="C51" s="894"/>
      <c r="D51" s="894"/>
      <c r="E51" s="894"/>
      <c r="F51" s="894"/>
      <c r="G51" s="894"/>
      <c r="H51" s="894"/>
      <c r="I51" s="894"/>
      <c r="J51" s="894"/>
      <c r="K51" s="894"/>
      <c r="L51" s="894"/>
      <c r="M51" s="894"/>
      <c r="N51" s="894"/>
      <c r="O51" s="894"/>
      <c r="P51" s="894"/>
      <c r="Q51" s="894"/>
      <c r="R51" s="894"/>
      <c r="S51" s="894"/>
      <c r="T51" s="894"/>
      <c r="U51" s="894"/>
      <c r="V51" s="894"/>
      <c r="W51" s="899"/>
      <c r="X51" s="882"/>
      <c r="Y51" s="883"/>
      <c r="Z51" s="882"/>
      <c r="AA51" s="882"/>
      <c r="AB51" s="883"/>
      <c r="AC51" s="899"/>
      <c r="AD51" s="882"/>
      <c r="AE51" s="882"/>
      <c r="AF51" s="882"/>
      <c r="AG51" s="882"/>
      <c r="AH51" s="882"/>
      <c r="AI51" s="882"/>
      <c r="AJ51" s="883"/>
      <c r="AK51" s="894"/>
      <c r="AL51" s="894"/>
      <c r="AM51" s="894"/>
      <c r="AN51" s="894"/>
      <c r="AO51" s="894"/>
      <c r="AP51" s="894"/>
      <c r="AQ51" s="894"/>
      <c r="AR51" s="894"/>
      <c r="AS51" s="882"/>
      <c r="AT51" s="882"/>
      <c r="AU51" s="882"/>
      <c r="AV51" s="882"/>
      <c r="AW51" s="882"/>
      <c r="AX51" s="882"/>
      <c r="AY51" s="882"/>
      <c r="AZ51" s="882"/>
    </row>
    <row r="52" spans="1:52" ht="15.75" thickBot="1" x14ac:dyDescent="0.3">
      <c r="A52" s="85"/>
      <c r="B52" s="885">
        <v>1</v>
      </c>
      <c r="C52" s="900"/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54" t="s">
        <v>36</v>
      </c>
      <c r="X52" s="886"/>
      <c r="Y52" s="887"/>
      <c r="Z52" s="886" t="s">
        <v>7</v>
      </c>
      <c r="AA52" s="886"/>
      <c r="AB52" s="887"/>
      <c r="AC52" s="954" t="s">
        <v>8</v>
      </c>
      <c r="AD52" s="886"/>
      <c r="AE52" s="886"/>
      <c r="AF52" s="886"/>
      <c r="AG52" s="886"/>
      <c r="AH52" s="886"/>
      <c r="AI52" s="886"/>
      <c r="AJ52" s="887"/>
      <c r="AK52" s="954" t="s">
        <v>9</v>
      </c>
      <c r="AL52" s="886"/>
      <c r="AM52" s="886"/>
      <c r="AN52" s="886"/>
      <c r="AO52" s="886"/>
      <c r="AP52" s="886"/>
      <c r="AQ52" s="886"/>
      <c r="AR52" s="887"/>
      <c r="AS52" s="954" t="s">
        <v>10</v>
      </c>
      <c r="AT52" s="886"/>
      <c r="AU52" s="886"/>
      <c r="AV52" s="886"/>
      <c r="AW52" s="886"/>
      <c r="AX52" s="886"/>
      <c r="AY52" s="886"/>
      <c r="AZ52" s="886"/>
    </row>
    <row r="53" spans="1:52" ht="15" customHeight="1" x14ac:dyDescent="0.25">
      <c r="A53" s="85"/>
      <c r="B53" s="948"/>
      <c r="C53" s="949"/>
      <c r="D53" s="949"/>
      <c r="E53" s="949"/>
      <c r="F53" s="949"/>
      <c r="G53" s="949"/>
      <c r="H53" s="949"/>
      <c r="I53" s="949"/>
      <c r="J53" s="949"/>
      <c r="K53" s="949"/>
      <c r="L53" s="949"/>
      <c r="M53" s="949"/>
      <c r="N53" s="949"/>
      <c r="O53" s="949"/>
      <c r="P53" s="949"/>
      <c r="Q53" s="949"/>
      <c r="R53" s="949"/>
      <c r="S53" s="949"/>
      <c r="T53" s="949"/>
      <c r="U53" s="949"/>
      <c r="V53" s="950"/>
      <c r="W53" s="867"/>
      <c r="X53" s="868"/>
      <c r="Y53" s="868"/>
      <c r="Z53" s="951" t="s">
        <v>21</v>
      </c>
      <c r="AA53" s="868"/>
      <c r="AB53" s="952"/>
      <c r="AC53" s="869"/>
      <c r="AD53" s="870"/>
      <c r="AE53" s="870"/>
      <c r="AF53" s="870"/>
      <c r="AG53" s="870"/>
      <c r="AH53" s="870"/>
      <c r="AI53" s="870"/>
      <c r="AJ53" s="871"/>
      <c r="AK53" s="869"/>
      <c r="AL53" s="870"/>
      <c r="AM53" s="870"/>
      <c r="AN53" s="870"/>
      <c r="AO53" s="870"/>
      <c r="AP53" s="870"/>
      <c r="AQ53" s="870"/>
      <c r="AR53" s="871"/>
      <c r="AS53" s="869"/>
      <c r="AT53" s="870"/>
      <c r="AU53" s="870"/>
      <c r="AV53" s="870"/>
      <c r="AW53" s="870"/>
      <c r="AX53" s="870"/>
      <c r="AY53" s="870"/>
      <c r="AZ53" s="872"/>
    </row>
    <row r="54" spans="1:52" ht="15" customHeight="1" x14ac:dyDescent="0.25">
      <c r="A54" s="85"/>
      <c r="B54" s="875"/>
      <c r="C54" s="894"/>
      <c r="D54" s="894"/>
      <c r="E54" s="894"/>
      <c r="F54" s="894"/>
      <c r="G54" s="894"/>
      <c r="H54" s="894"/>
      <c r="I54" s="894"/>
      <c r="J54" s="894"/>
      <c r="K54" s="894"/>
      <c r="L54" s="894"/>
      <c r="M54" s="894"/>
      <c r="N54" s="894"/>
      <c r="O54" s="894"/>
      <c r="P54" s="894"/>
      <c r="Q54" s="894"/>
      <c r="R54" s="894"/>
      <c r="S54" s="894"/>
      <c r="T54" s="894"/>
      <c r="U54" s="894"/>
      <c r="V54" s="873"/>
      <c r="W54" s="895"/>
      <c r="X54" s="874"/>
      <c r="Y54" s="874"/>
      <c r="Z54" s="896" t="s">
        <v>22</v>
      </c>
      <c r="AA54" s="856"/>
      <c r="AB54" s="857"/>
      <c r="AC54" s="873"/>
      <c r="AD54" s="874"/>
      <c r="AE54" s="874"/>
      <c r="AF54" s="874"/>
      <c r="AG54" s="874"/>
      <c r="AH54" s="874"/>
      <c r="AI54" s="874"/>
      <c r="AJ54" s="875"/>
      <c r="AK54" s="873"/>
      <c r="AL54" s="874"/>
      <c r="AM54" s="874"/>
      <c r="AN54" s="874"/>
      <c r="AO54" s="874"/>
      <c r="AP54" s="874"/>
      <c r="AQ54" s="874"/>
      <c r="AR54" s="875"/>
      <c r="AS54" s="873"/>
      <c r="AT54" s="874"/>
      <c r="AU54" s="874"/>
      <c r="AV54" s="874"/>
      <c r="AW54" s="874"/>
      <c r="AX54" s="874"/>
      <c r="AY54" s="874"/>
      <c r="AZ54" s="876"/>
    </row>
    <row r="55" spans="1:52" ht="15" customHeight="1" thickBot="1" x14ac:dyDescent="0.3">
      <c r="A55" s="85"/>
      <c r="B55" s="948"/>
      <c r="C55" s="949"/>
      <c r="D55" s="949"/>
      <c r="E55" s="949"/>
      <c r="F55" s="949"/>
      <c r="G55" s="949"/>
      <c r="H55" s="949"/>
      <c r="I55" s="949"/>
      <c r="J55" s="949"/>
      <c r="K55" s="949"/>
      <c r="L55" s="949"/>
      <c r="M55" s="949"/>
      <c r="N55" s="949"/>
      <c r="O55" s="949"/>
      <c r="P55" s="949"/>
      <c r="Q55" s="949"/>
      <c r="R55" s="949"/>
      <c r="S55" s="949"/>
      <c r="T55" s="949"/>
      <c r="U55" s="949"/>
      <c r="V55" s="950"/>
      <c r="W55" s="955"/>
      <c r="X55" s="956"/>
      <c r="Y55" s="956"/>
      <c r="Z55" s="957"/>
      <c r="AA55" s="859"/>
      <c r="AB55" s="860"/>
      <c r="AC55" s="861"/>
      <c r="AD55" s="862"/>
      <c r="AE55" s="862"/>
      <c r="AF55" s="862"/>
      <c r="AG55" s="862"/>
      <c r="AH55" s="862"/>
      <c r="AI55" s="862"/>
      <c r="AJ55" s="863"/>
      <c r="AK55" s="861"/>
      <c r="AL55" s="862"/>
      <c r="AM55" s="862"/>
      <c r="AN55" s="862"/>
      <c r="AO55" s="862"/>
      <c r="AP55" s="862"/>
      <c r="AQ55" s="862"/>
      <c r="AR55" s="863"/>
      <c r="AS55" s="861"/>
      <c r="AT55" s="862"/>
      <c r="AU55" s="862"/>
      <c r="AV55" s="862"/>
      <c r="AW55" s="862"/>
      <c r="AX55" s="862"/>
      <c r="AY55" s="862"/>
      <c r="AZ55" s="864"/>
    </row>
    <row r="56" spans="1:52" ht="15" customHeight="1" x14ac:dyDescent="0.25">
      <c r="A56" s="85"/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6"/>
      <c r="P56" s="616"/>
      <c r="Q56" s="615"/>
      <c r="R56" s="615"/>
      <c r="S56" s="615"/>
      <c r="T56" s="615"/>
      <c r="U56" s="615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8"/>
      <c r="AI56" s="618"/>
      <c r="AJ56" s="618"/>
      <c r="AK56" s="618"/>
      <c r="AL56" s="618"/>
      <c r="AM56" s="618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</row>
    <row r="57" spans="1:52" ht="39.75" customHeight="1" x14ac:dyDescent="0.25">
      <c r="A57" s="85"/>
      <c r="B57" s="1057" t="s">
        <v>926</v>
      </c>
      <c r="C57" s="1057"/>
      <c r="D57" s="1057"/>
      <c r="E57" s="1057"/>
      <c r="F57" s="1057"/>
      <c r="G57" s="1057"/>
      <c r="H57" s="1057"/>
      <c r="I57" s="1057"/>
      <c r="J57" s="1057"/>
      <c r="K57" s="1057"/>
      <c r="L57" s="1057"/>
      <c r="M57" s="1057"/>
      <c r="N57" s="1057"/>
      <c r="O57" s="1057"/>
      <c r="P57" s="1057"/>
      <c r="Q57" s="1057"/>
      <c r="R57" s="1057"/>
      <c r="S57" s="1057"/>
      <c r="T57" s="1057"/>
      <c r="U57" s="1057"/>
      <c r="V57" s="1057"/>
      <c r="W57" s="1057"/>
      <c r="X57" s="1057"/>
      <c r="Y57" s="1057"/>
      <c r="Z57" s="1057"/>
      <c r="AA57" s="1057"/>
      <c r="AB57" s="1057"/>
      <c r="AC57" s="1057"/>
      <c r="AD57" s="1057"/>
      <c r="AE57" s="1057"/>
      <c r="AF57" s="1057"/>
      <c r="AG57" s="1057"/>
      <c r="AH57" s="1057"/>
      <c r="AI57" s="1057"/>
      <c r="AJ57" s="1057"/>
      <c r="AK57" s="1057"/>
      <c r="AL57" s="1057"/>
      <c r="AM57" s="1057"/>
      <c r="AN57" s="1057"/>
      <c r="AO57" s="1057"/>
      <c r="AP57" s="1057"/>
      <c r="AQ57" s="1057"/>
      <c r="AR57" s="1057"/>
      <c r="AS57" s="1057"/>
      <c r="AT57" s="1057"/>
      <c r="AU57" s="1057"/>
      <c r="AV57" s="1057"/>
      <c r="AW57" s="1057"/>
      <c r="AX57" s="1057"/>
      <c r="AY57" s="1057"/>
      <c r="AZ57" s="1057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2.75" customHeight="1" x14ac:dyDescent="0.25">
      <c r="A59" s="45"/>
      <c r="B59" s="877" t="s">
        <v>704</v>
      </c>
      <c r="C59" s="877"/>
      <c r="D59" s="877"/>
      <c r="E59" s="877"/>
      <c r="F59" s="877"/>
      <c r="G59" s="877"/>
      <c r="H59" s="877"/>
      <c r="I59" s="877"/>
      <c r="J59" s="877"/>
      <c r="K59" s="877"/>
      <c r="L59" s="877"/>
      <c r="M59" s="877"/>
      <c r="N59" s="877"/>
      <c r="O59" s="877"/>
      <c r="P59" s="877"/>
      <c r="Q59" s="877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  <c r="AJ59" s="877"/>
      <c r="AK59" s="877"/>
      <c r="AL59" s="877"/>
      <c r="AM59" s="877"/>
      <c r="AN59" s="877"/>
      <c r="AO59" s="877"/>
      <c r="AP59" s="877"/>
      <c r="AQ59" s="877"/>
      <c r="AR59" s="877"/>
      <c r="AS59" s="877"/>
      <c r="AT59" s="877"/>
      <c r="AU59" s="877"/>
      <c r="AV59" s="877"/>
      <c r="AW59" s="877"/>
      <c r="AX59" s="877"/>
      <c r="AY59" s="877"/>
      <c r="AZ59" s="877"/>
    </row>
    <row r="60" spans="1:52" ht="9.75" customHeight="1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878" t="s">
        <v>2</v>
      </c>
      <c r="C61" s="878"/>
      <c r="D61" s="878"/>
      <c r="E61" s="878"/>
      <c r="F61" s="878"/>
      <c r="G61" s="878"/>
      <c r="H61" s="878"/>
      <c r="I61" s="878"/>
      <c r="J61" s="878"/>
      <c r="K61" s="878"/>
      <c r="L61" s="878"/>
      <c r="M61" s="878"/>
      <c r="N61" s="878"/>
      <c r="O61" s="878"/>
      <c r="P61" s="878"/>
      <c r="Q61" s="878"/>
      <c r="R61" s="878"/>
      <c r="S61" s="878"/>
      <c r="T61" s="878"/>
      <c r="U61" s="878"/>
      <c r="V61" s="878"/>
      <c r="W61" s="878"/>
      <c r="X61" s="878"/>
      <c r="Y61" s="879"/>
      <c r="Z61" s="878" t="s">
        <v>33</v>
      </c>
      <c r="AA61" s="878"/>
      <c r="AB61" s="879"/>
      <c r="AC61" s="873" t="s">
        <v>99</v>
      </c>
      <c r="AD61" s="874"/>
      <c r="AE61" s="874"/>
      <c r="AF61" s="874"/>
      <c r="AG61" s="874"/>
      <c r="AH61" s="874"/>
      <c r="AI61" s="874"/>
      <c r="AJ61" s="874"/>
      <c r="AK61" s="874"/>
      <c r="AL61" s="874"/>
      <c r="AM61" s="874"/>
      <c r="AN61" s="874"/>
      <c r="AO61" s="874"/>
      <c r="AP61" s="874"/>
      <c r="AQ61" s="874"/>
      <c r="AR61" s="874"/>
      <c r="AS61" s="874"/>
      <c r="AT61" s="874"/>
      <c r="AU61" s="874"/>
      <c r="AV61" s="874"/>
      <c r="AW61" s="874"/>
      <c r="AX61" s="874"/>
      <c r="AY61" s="874"/>
      <c r="AZ61" s="874"/>
    </row>
    <row r="62" spans="1:52" x14ac:dyDescent="0.25">
      <c r="A62" s="45"/>
      <c r="B62" s="880"/>
      <c r="C62" s="880"/>
      <c r="D62" s="880"/>
      <c r="E62" s="880"/>
      <c r="F62" s="880"/>
      <c r="G62" s="880"/>
      <c r="H62" s="880"/>
      <c r="I62" s="880"/>
      <c r="J62" s="880"/>
      <c r="K62" s="880"/>
      <c r="L62" s="880"/>
      <c r="M62" s="880"/>
      <c r="N62" s="880"/>
      <c r="O62" s="880"/>
      <c r="P62" s="880"/>
      <c r="Q62" s="880"/>
      <c r="R62" s="880"/>
      <c r="S62" s="880"/>
      <c r="T62" s="880"/>
      <c r="U62" s="880"/>
      <c r="V62" s="880"/>
      <c r="W62" s="880"/>
      <c r="X62" s="880"/>
      <c r="Y62" s="881"/>
      <c r="Z62" s="880"/>
      <c r="AA62" s="880"/>
      <c r="AB62" s="881"/>
      <c r="AC62" s="897" t="s">
        <v>271</v>
      </c>
      <c r="AD62" s="878"/>
      <c r="AE62" s="878"/>
      <c r="AF62" s="878"/>
      <c r="AG62" s="878"/>
      <c r="AH62" s="878"/>
      <c r="AI62" s="878"/>
      <c r="AJ62" s="879"/>
      <c r="AK62" s="894" t="s">
        <v>6</v>
      </c>
      <c r="AL62" s="894"/>
      <c r="AM62" s="894"/>
      <c r="AN62" s="894"/>
      <c r="AO62" s="894"/>
      <c r="AP62" s="894"/>
      <c r="AQ62" s="894"/>
      <c r="AR62" s="894"/>
      <c r="AS62" s="878" t="s">
        <v>35</v>
      </c>
      <c r="AT62" s="878"/>
      <c r="AU62" s="878"/>
      <c r="AV62" s="878"/>
      <c r="AW62" s="878"/>
      <c r="AX62" s="878"/>
      <c r="AY62" s="878"/>
      <c r="AZ62" s="878"/>
    </row>
    <row r="63" spans="1:52" ht="21.75" customHeight="1" x14ac:dyDescent="0.25">
      <c r="A63" s="45"/>
      <c r="B63" s="882"/>
      <c r="C63" s="882"/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3"/>
      <c r="Z63" s="882"/>
      <c r="AA63" s="882"/>
      <c r="AB63" s="883"/>
      <c r="AC63" s="899"/>
      <c r="AD63" s="882"/>
      <c r="AE63" s="882"/>
      <c r="AF63" s="882"/>
      <c r="AG63" s="882"/>
      <c r="AH63" s="882"/>
      <c r="AI63" s="882"/>
      <c r="AJ63" s="883"/>
      <c r="AK63" s="894"/>
      <c r="AL63" s="894"/>
      <c r="AM63" s="894"/>
      <c r="AN63" s="894"/>
      <c r="AO63" s="894"/>
      <c r="AP63" s="894"/>
      <c r="AQ63" s="894"/>
      <c r="AR63" s="894"/>
      <c r="AS63" s="882"/>
      <c r="AT63" s="882"/>
      <c r="AU63" s="882"/>
      <c r="AV63" s="882"/>
      <c r="AW63" s="882"/>
      <c r="AX63" s="882"/>
      <c r="AY63" s="882"/>
      <c r="AZ63" s="882"/>
    </row>
    <row r="64" spans="1:52" ht="14.25" customHeight="1" thickBot="1" x14ac:dyDescent="0.3">
      <c r="A64" s="45"/>
      <c r="B64" s="884">
        <v>1</v>
      </c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5"/>
      <c r="Z64" s="886" t="s">
        <v>7</v>
      </c>
      <c r="AA64" s="886"/>
      <c r="AB64" s="887"/>
      <c r="AC64" s="888" t="s">
        <v>8</v>
      </c>
      <c r="AD64" s="889"/>
      <c r="AE64" s="889"/>
      <c r="AF64" s="889"/>
      <c r="AG64" s="889"/>
      <c r="AH64" s="889"/>
      <c r="AI64" s="889"/>
      <c r="AJ64" s="890"/>
      <c r="AK64" s="888" t="s">
        <v>9</v>
      </c>
      <c r="AL64" s="889"/>
      <c r="AM64" s="889"/>
      <c r="AN64" s="889"/>
      <c r="AO64" s="889"/>
      <c r="AP64" s="889"/>
      <c r="AQ64" s="889"/>
      <c r="AR64" s="890"/>
      <c r="AS64" s="888" t="s">
        <v>10</v>
      </c>
      <c r="AT64" s="889"/>
      <c r="AU64" s="889"/>
      <c r="AV64" s="889"/>
      <c r="AW64" s="889"/>
      <c r="AX64" s="889"/>
      <c r="AY64" s="889"/>
      <c r="AZ64" s="889"/>
    </row>
    <row r="65" spans="1:72" ht="24" customHeight="1" x14ac:dyDescent="0.25">
      <c r="A65" s="45"/>
      <c r="B65" s="865" t="s">
        <v>771</v>
      </c>
      <c r="C65" s="865"/>
      <c r="D65" s="865"/>
      <c r="E65" s="865"/>
      <c r="F65" s="865"/>
      <c r="G65" s="865"/>
      <c r="H65" s="865"/>
      <c r="I65" s="865"/>
      <c r="J65" s="865"/>
      <c r="K65" s="865"/>
      <c r="L65" s="865"/>
      <c r="M65" s="865"/>
      <c r="N65" s="865"/>
      <c r="O65" s="865"/>
      <c r="P65" s="865"/>
      <c r="Q65" s="865"/>
      <c r="R65" s="865"/>
      <c r="S65" s="865"/>
      <c r="T65" s="865"/>
      <c r="U65" s="865"/>
      <c r="V65" s="865"/>
      <c r="W65" s="865"/>
      <c r="X65" s="865"/>
      <c r="Y65" s="866"/>
      <c r="Z65" s="867" t="s">
        <v>21</v>
      </c>
      <c r="AA65" s="868"/>
      <c r="AB65" s="868"/>
      <c r="AC65" s="869"/>
      <c r="AD65" s="870"/>
      <c r="AE65" s="870"/>
      <c r="AF65" s="870"/>
      <c r="AG65" s="870"/>
      <c r="AH65" s="870"/>
      <c r="AI65" s="870"/>
      <c r="AJ65" s="871"/>
      <c r="AK65" s="869"/>
      <c r="AL65" s="870"/>
      <c r="AM65" s="870"/>
      <c r="AN65" s="870"/>
      <c r="AO65" s="870"/>
      <c r="AP65" s="870"/>
      <c r="AQ65" s="870"/>
      <c r="AR65" s="871"/>
      <c r="AS65" s="869"/>
      <c r="AT65" s="870"/>
      <c r="AU65" s="870"/>
      <c r="AV65" s="870"/>
      <c r="AW65" s="870"/>
      <c r="AX65" s="870"/>
      <c r="AY65" s="870"/>
      <c r="AZ65" s="872"/>
    </row>
    <row r="66" spans="1:72" ht="15" customHeight="1" x14ac:dyDescent="0.25">
      <c r="A66" s="45"/>
      <c r="B66" s="853" t="s">
        <v>765</v>
      </c>
      <c r="C66" s="853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3"/>
      <c r="V66" s="853"/>
      <c r="W66" s="853"/>
      <c r="X66" s="853"/>
      <c r="Y66" s="854"/>
      <c r="Z66" s="855" t="s">
        <v>22</v>
      </c>
      <c r="AA66" s="856"/>
      <c r="AB66" s="857"/>
      <c r="AC66" s="873"/>
      <c r="AD66" s="874"/>
      <c r="AE66" s="874"/>
      <c r="AF66" s="874"/>
      <c r="AG66" s="874"/>
      <c r="AH66" s="874"/>
      <c r="AI66" s="874"/>
      <c r="AJ66" s="875"/>
      <c r="AK66" s="873"/>
      <c r="AL66" s="874"/>
      <c r="AM66" s="874"/>
      <c r="AN66" s="874"/>
      <c r="AO66" s="874"/>
      <c r="AP66" s="874"/>
      <c r="AQ66" s="874"/>
      <c r="AR66" s="875"/>
      <c r="AS66" s="873"/>
      <c r="AT66" s="874"/>
      <c r="AU66" s="874"/>
      <c r="AV66" s="874"/>
      <c r="AW66" s="874"/>
      <c r="AX66" s="874"/>
      <c r="AY66" s="874"/>
      <c r="AZ66" s="876"/>
    </row>
    <row r="67" spans="1:72" ht="15" customHeight="1" x14ac:dyDescent="0.25">
      <c r="A67" s="45"/>
      <c r="B67" s="853" t="s">
        <v>766</v>
      </c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53"/>
      <c r="V67" s="853"/>
      <c r="W67" s="853"/>
      <c r="X67" s="853"/>
      <c r="Y67" s="854"/>
      <c r="Z67" s="855" t="s">
        <v>23</v>
      </c>
      <c r="AA67" s="856"/>
      <c r="AB67" s="857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72" ht="15" customHeight="1" x14ac:dyDescent="0.25">
      <c r="A68" s="45"/>
      <c r="B68" s="853" t="s">
        <v>767</v>
      </c>
      <c r="C68" s="853"/>
      <c r="D68" s="853"/>
      <c r="E68" s="853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3"/>
      <c r="Q68" s="853"/>
      <c r="R68" s="853"/>
      <c r="S68" s="853"/>
      <c r="T68" s="853"/>
      <c r="U68" s="853"/>
      <c r="V68" s="853"/>
      <c r="W68" s="853"/>
      <c r="X68" s="853"/>
      <c r="Y68" s="854"/>
      <c r="Z68" s="832" t="s">
        <v>460</v>
      </c>
      <c r="AA68" s="833"/>
      <c r="AB68" s="834"/>
      <c r="AC68" s="476"/>
      <c r="AD68" s="475"/>
      <c r="AE68" s="475"/>
      <c r="AF68" s="475"/>
      <c r="AG68" s="475"/>
      <c r="AH68" s="475"/>
      <c r="AI68" s="475"/>
      <c r="AJ68" s="477"/>
      <c r="AK68" s="476"/>
      <c r="AL68" s="475"/>
      <c r="AM68" s="475"/>
      <c r="AN68" s="475"/>
      <c r="AO68" s="475"/>
      <c r="AP68" s="475"/>
      <c r="AQ68" s="475"/>
      <c r="AR68" s="477"/>
      <c r="AS68" s="476"/>
      <c r="AT68" s="475"/>
      <c r="AU68" s="475"/>
      <c r="AV68" s="475"/>
      <c r="AW68" s="475"/>
      <c r="AX68" s="475"/>
      <c r="AY68" s="475"/>
      <c r="AZ68" s="478"/>
    </row>
    <row r="69" spans="1:72" ht="15.75" customHeight="1" thickBot="1" x14ac:dyDescent="0.3">
      <c r="A69" s="45"/>
      <c r="B69" s="853" t="s">
        <v>768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4"/>
      <c r="Z69" s="858" t="s">
        <v>461</v>
      </c>
      <c r="AA69" s="859"/>
      <c r="AB69" s="860"/>
      <c r="AC69" s="861"/>
      <c r="AD69" s="862"/>
      <c r="AE69" s="862"/>
      <c r="AF69" s="862"/>
      <c r="AG69" s="862"/>
      <c r="AH69" s="862"/>
      <c r="AI69" s="862"/>
      <c r="AJ69" s="863"/>
      <c r="AK69" s="861"/>
      <c r="AL69" s="862"/>
      <c r="AM69" s="862"/>
      <c r="AN69" s="862"/>
      <c r="AO69" s="862"/>
      <c r="AP69" s="862"/>
      <c r="AQ69" s="862"/>
      <c r="AR69" s="863"/>
      <c r="AS69" s="861"/>
      <c r="AT69" s="862"/>
      <c r="AU69" s="862"/>
      <c r="AV69" s="862"/>
      <c r="AW69" s="862"/>
      <c r="AX69" s="862"/>
      <c r="AY69" s="862"/>
      <c r="AZ69" s="864"/>
      <c r="BT69" s="38" t="s">
        <v>156</v>
      </c>
    </row>
    <row r="70" spans="1:72" ht="9.75" customHeight="1" x14ac:dyDescent="0.25">
      <c r="A70" s="45"/>
      <c r="B70" s="824"/>
      <c r="C70" s="835"/>
      <c r="D70" s="835"/>
      <c r="E70" s="835"/>
      <c r="F70" s="835"/>
      <c r="G70" s="835"/>
      <c r="H70" s="835"/>
      <c r="I70" s="835"/>
      <c r="J70" s="835"/>
      <c r="K70" s="835"/>
      <c r="L70" s="835"/>
      <c r="M70" s="835"/>
      <c r="N70" s="835"/>
      <c r="O70" s="835"/>
      <c r="P70" s="835"/>
      <c r="Q70" s="835"/>
      <c r="R70" s="835"/>
      <c r="S70" s="835"/>
      <c r="T70" s="835"/>
      <c r="U70" s="835"/>
      <c r="V70" s="835"/>
      <c r="W70" s="835"/>
      <c r="X70" s="835"/>
      <c r="Y70" s="835"/>
      <c r="Z70" s="835"/>
      <c r="AA70" s="835"/>
      <c r="AB70" s="835"/>
      <c r="AC70" s="835"/>
      <c r="AD70" s="835"/>
      <c r="AE70" s="835"/>
      <c r="AF70" s="835"/>
      <c r="AG70" s="835"/>
      <c r="AH70" s="835"/>
      <c r="AI70" s="835"/>
      <c r="AJ70" s="835"/>
      <c r="AK70" s="835"/>
      <c r="AL70" s="835"/>
      <c r="AM70" s="835"/>
      <c r="AN70" s="835"/>
      <c r="AO70" s="835"/>
      <c r="AP70" s="835"/>
      <c r="AQ70" s="835"/>
      <c r="AR70" s="835"/>
      <c r="AS70" s="835"/>
      <c r="AT70" s="835"/>
      <c r="AU70" s="835"/>
      <c r="AV70" s="835"/>
      <c r="AW70" s="835"/>
      <c r="AX70" s="835"/>
      <c r="AY70" s="835"/>
      <c r="AZ70" s="835"/>
    </row>
    <row r="71" spans="1:72" ht="34.5" customHeight="1" x14ac:dyDescent="0.25">
      <c r="A71" s="45"/>
      <c r="B71" s="1309" t="s">
        <v>927</v>
      </c>
      <c r="C71" s="1309"/>
      <c r="D71" s="1309"/>
      <c r="E71" s="1309"/>
      <c r="F71" s="1309"/>
      <c r="G71" s="1309"/>
      <c r="H71" s="1309"/>
      <c r="I71" s="1309"/>
      <c r="J71" s="1309"/>
      <c r="K71" s="1309"/>
      <c r="L71" s="1309"/>
      <c r="M71" s="1309"/>
      <c r="N71" s="1309"/>
      <c r="O71" s="1309"/>
      <c r="P71" s="1309"/>
      <c r="Q71" s="1309"/>
      <c r="R71" s="1309"/>
      <c r="S71" s="1309"/>
      <c r="T71" s="1309"/>
      <c r="U71" s="1309"/>
      <c r="V71" s="1309"/>
      <c r="W71" s="1309"/>
      <c r="X71" s="1309"/>
      <c r="Y71" s="1309"/>
      <c r="Z71" s="1309"/>
      <c r="AA71" s="1309"/>
      <c r="AB71" s="1309"/>
      <c r="AC71" s="1309"/>
      <c r="AD71" s="1309"/>
      <c r="AE71" s="1309"/>
      <c r="AF71" s="1309"/>
      <c r="AG71" s="1309"/>
      <c r="AH71" s="1309"/>
      <c r="AI71" s="1309"/>
      <c r="AJ71" s="1309"/>
      <c r="AK71" s="1309"/>
      <c r="AL71" s="1309"/>
      <c r="AM71" s="1309"/>
      <c r="AN71" s="1309"/>
      <c r="AO71" s="1309"/>
      <c r="AP71" s="1309"/>
      <c r="AQ71" s="1309"/>
      <c r="AR71" s="1309"/>
      <c r="AS71" s="1309"/>
      <c r="AT71" s="1309"/>
      <c r="AU71" s="1309"/>
      <c r="AV71" s="1309"/>
      <c r="AW71" s="1309"/>
      <c r="AX71" s="1309"/>
      <c r="AY71" s="1309"/>
      <c r="AZ71" s="1309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92" t="s">
        <v>715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s="4" customFormat="1" ht="15" customHeight="1" thickBot="1" x14ac:dyDescent="0.25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43"/>
      <c r="AV3" s="412"/>
      <c r="AW3" s="413"/>
      <c r="AX3" s="413"/>
      <c r="AY3" s="413"/>
      <c r="AZ3" s="414"/>
    </row>
    <row r="4" spans="1:52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</row>
    <row r="5" spans="1:52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43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43"/>
      <c r="AV6" s="940"/>
      <c r="AW6" s="941"/>
      <c r="AX6" s="941"/>
      <c r="AY6" s="941"/>
      <c r="AZ6" s="942"/>
    </row>
    <row r="7" spans="1:52" s="4" customFormat="1" ht="15" customHeight="1" x14ac:dyDescent="0.2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43"/>
      <c r="AV7" s="846"/>
      <c r="AW7" s="847"/>
      <c r="AX7" s="847"/>
      <c r="AY7" s="847"/>
      <c r="AZ7" s="848"/>
    </row>
    <row r="8" spans="1:52" s="4" customFormat="1" ht="15" customHeight="1" x14ac:dyDescent="0.2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s="4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1724"/>
      <c r="N9" s="1724"/>
      <c r="O9" s="1724"/>
      <c r="P9" s="1724"/>
      <c r="Q9" s="1724"/>
      <c r="R9" s="1724"/>
      <c r="S9" s="1724"/>
      <c r="T9" s="1724"/>
      <c r="U9" s="1724"/>
      <c r="V9" s="1724"/>
      <c r="W9" s="1724"/>
      <c r="X9" s="1724"/>
      <c r="Y9" s="1724"/>
      <c r="Z9" s="1724"/>
      <c r="AA9" s="1724"/>
      <c r="AB9" s="1724"/>
      <c r="AC9" s="1724"/>
      <c r="AD9" s="1724"/>
      <c r="AE9" s="1724"/>
      <c r="AF9" s="1724"/>
      <c r="AG9" s="1724"/>
      <c r="AH9" s="1724"/>
      <c r="AI9" s="1724"/>
      <c r="AJ9" s="1724"/>
      <c r="AK9" s="1724"/>
      <c r="AL9" s="1724"/>
      <c r="AM9" s="1724"/>
      <c r="AN9" s="1724"/>
      <c r="AO9" s="1724"/>
      <c r="AP9" s="1724"/>
      <c r="AQ9" s="172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43"/>
      <c r="AV10" s="850">
        <v>383</v>
      </c>
      <c r="AW10" s="851"/>
      <c r="AX10" s="851"/>
      <c r="AY10" s="851"/>
      <c r="AZ10" s="852"/>
    </row>
    <row r="11" spans="1:52" ht="10.5" customHeight="1" x14ac:dyDescent="0.25"/>
    <row r="12" spans="1:52" s="8" customFormat="1" x14ac:dyDescent="0.25">
      <c r="A12" s="91"/>
      <c r="B12" s="1458" t="s">
        <v>418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17"/>
      <c r="AD12" s="1417"/>
      <c r="AE12" s="1417"/>
      <c r="AF12" s="1417"/>
      <c r="AG12" s="1417"/>
      <c r="AH12" s="1417"/>
      <c r="AI12" s="1417"/>
      <c r="AJ12" s="1417"/>
      <c r="AK12" s="1417"/>
      <c r="AL12" s="1417"/>
      <c r="AM12" s="1417"/>
      <c r="AN12" s="1417"/>
      <c r="AO12" s="1417"/>
      <c r="AP12" s="1417"/>
      <c r="AQ12" s="1417"/>
      <c r="AR12" s="1417"/>
      <c r="AS12" s="1417"/>
      <c r="AT12" s="1417"/>
      <c r="AU12" s="1417"/>
      <c r="AV12" s="1417"/>
      <c r="AW12" s="1417"/>
      <c r="AX12" s="1417"/>
      <c r="AY12" s="1417"/>
      <c r="AZ12" s="1417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2" s="8" customFormat="1" ht="24.95" customHeight="1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</row>
    <row r="16" spans="1:52" s="8" customFormat="1" ht="24.9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</row>
    <row r="17" spans="1:53" s="357" customFormat="1" ht="15" customHeight="1" thickBot="1" x14ac:dyDescent="0.3">
      <c r="A17" s="356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</row>
    <row r="18" spans="1:53" s="37" customFormat="1" ht="18" customHeight="1" x14ac:dyDescent="0.25">
      <c r="A18" s="186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919" t="s">
        <v>119</v>
      </c>
      <c r="AA18" s="920"/>
      <c r="AB18" s="921"/>
      <c r="AC18" s="1198"/>
      <c r="AD18" s="1198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  <c r="AQ18" s="1198"/>
      <c r="AR18" s="1198"/>
      <c r="AS18" s="1198"/>
      <c r="AT18" s="1198"/>
      <c r="AU18" s="1198"/>
      <c r="AV18" s="1198"/>
      <c r="AW18" s="1198"/>
      <c r="AX18" s="1198"/>
      <c r="AY18" s="1198"/>
      <c r="AZ18" s="1201"/>
    </row>
    <row r="19" spans="1:53" s="37" customFormat="1" ht="18" customHeight="1" x14ac:dyDescent="0.25">
      <c r="A19" s="186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32" t="s">
        <v>122</v>
      </c>
      <c r="AA19" s="833"/>
      <c r="AB19" s="834"/>
      <c r="AC19" s="600"/>
      <c r="AD19" s="601"/>
      <c r="AE19" s="601"/>
      <c r="AF19" s="601"/>
      <c r="AG19" s="601"/>
      <c r="AH19" s="601"/>
      <c r="AI19" s="601"/>
      <c r="AJ19" s="602"/>
      <c r="AK19" s="600"/>
      <c r="AL19" s="601"/>
      <c r="AM19" s="601"/>
      <c r="AN19" s="601"/>
      <c r="AO19" s="601"/>
      <c r="AP19" s="601"/>
      <c r="AQ19" s="601"/>
      <c r="AR19" s="602"/>
      <c r="AS19" s="600"/>
      <c r="AT19" s="601"/>
      <c r="AU19" s="601"/>
      <c r="AV19" s="601"/>
      <c r="AW19" s="601"/>
      <c r="AX19" s="601"/>
      <c r="AY19" s="601"/>
      <c r="AZ19" s="319"/>
    </row>
    <row r="20" spans="1:53" s="37" customFormat="1" ht="18" customHeight="1" x14ac:dyDescent="0.25">
      <c r="A20" s="186"/>
      <c r="B20" s="1158" t="s">
        <v>303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32" t="s">
        <v>135</v>
      </c>
      <c r="AA20" s="833"/>
      <c r="AB20" s="834"/>
      <c r="AC20" s="600"/>
      <c r="AD20" s="601"/>
      <c r="AE20" s="601"/>
      <c r="AF20" s="601"/>
      <c r="AG20" s="601"/>
      <c r="AH20" s="601"/>
      <c r="AI20" s="601"/>
      <c r="AJ20" s="602"/>
      <c r="AK20" s="600"/>
      <c r="AL20" s="601"/>
      <c r="AM20" s="601"/>
      <c r="AN20" s="601"/>
      <c r="AO20" s="601"/>
      <c r="AP20" s="601"/>
      <c r="AQ20" s="601"/>
      <c r="AR20" s="602"/>
      <c r="AS20" s="600"/>
      <c r="AT20" s="601"/>
      <c r="AU20" s="601"/>
      <c r="AV20" s="601"/>
      <c r="AW20" s="601"/>
      <c r="AX20" s="601"/>
      <c r="AY20" s="601"/>
      <c r="AZ20" s="319"/>
    </row>
    <row r="21" spans="1:53" s="37" customFormat="1" ht="18" customHeight="1" x14ac:dyDescent="0.25">
      <c r="A21" s="186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832" t="s">
        <v>139</v>
      </c>
      <c r="AA21" s="833"/>
      <c r="AB21" s="834"/>
      <c r="AC21" s="600"/>
      <c r="AD21" s="601"/>
      <c r="AE21" s="601"/>
      <c r="AF21" s="601"/>
      <c r="AG21" s="601"/>
      <c r="AH21" s="601"/>
      <c r="AI21" s="601"/>
      <c r="AJ21" s="602"/>
      <c r="AK21" s="600"/>
      <c r="AL21" s="601"/>
      <c r="AM21" s="601"/>
      <c r="AN21" s="601"/>
      <c r="AO21" s="601"/>
      <c r="AP21" s="601"/>
      <c r="AQ21" s="601"/>
      <c r="AR21" s="602"/>
      <c r="AS21" s="600"/>
      <c r="AT21" s="601"/>
      <c r="AU21" s="601"/>
      <c r="AV21" s="601"/>
      <c r="AW21" s="601"/>
      <c r="AX21" s="601"/>
      <c r="AY21" s="601"/>
      <c r="AZ21" s="319"/>
    </row>
    <row r="22" spans="1:53" s="37" customFormat="1" ht="18" customHeight="1" x14ac:dyDescent="0.25">
      <c r="A22" s="186"/>
      <c r="B22" s="1158" t="s">
        <v>280</v>
      </c>
      <c r="C22" s="1159"/>
      <c r="D22" s="1159"/>
      <c r="E22" s="1159"/>
      <c r="F22" s="1159"/>
      <c r="G22" s="1159"/>
      <c r="H22" s="1159"/>
      <c r="I22" s="1159"/>
      <c r="J22" s="1159"/>
      <c r="K22" s="1159"/>
      <c r="L22" s="1159"/>
      <c r="M22" s="1159"/>
      <c r="N22" s="1159"/>
      <c r="O22" s="1159"/>
      <c r="P22" s="1159"/>
      <c r="Q22" s="1159"/>
      <c r="R22" s="1159"/>
      <c r="S22" s="1159"/>
      <c r="T22" s="1159"/>
      <c r="U22" s="1159"/>
      <c r="V22" s="1159"/>
      <c r="W22" s="1159"/>
      <c r="X22" s="1159"/>
      <c r="Y22" s="1160"/>
      <c r="Z22" s="832" t="s">
        <v>153</v>
      </c>
      <c r="AA22" s="833"/>
      <c r="AB22" s="834"/>
      <c r="AC22" s="600"/>
      <c r="AD22" s="601"/>
      <c r="AE22" s="601"/>
      <c r="AF22" s="601"/>
      <c r="AG22" s="601"/>
      <c r="AH22" s="601"/>
      <c r="AI22" s="601"/>
      <c r="AJ22" s="602"/>
      <c r="AK22" s="600"/>
      <c r="AL22" s="601"/>
      <c r="AM22" s="601"/>
      <c r="AN22" s="601"/>
      <c r="AO22" s="601"/>
      <c r="AP22" s="601"/>
      <c r="AQ22" s="601"/>
      <c r="AR22" s="602"/>
      <c r="AS22" s="600"/>
      <c r="AT22" s="601"/>
      <c r="AU22" s="601"/>
      <c r="AV22" s="601"/>
      <c r="AW22" s="601"/>
      <c r="AX22" s="601"/>
      <c r="AY22" s="601"/>
      <c r="AZ22" s="319"/>
    </row>
    <row r="23" spans="1:53" s="162" customFormat="1" ht="30.75" customHeight="1" thickBot="1" x14ac:dyDescent="0.3">
      <c r="A23" s="104"/>
      <c r="B23" s="1158" t="s">
        <v>605</v>
      </c>
      <c r="C23" s="1159"/>
      <c r="D23" s="1159"/>
      <c r="E23" s="1159"/>
      <c r="F23" s="1159"/>
      <c r="G23" s="1159"/>
      <c r="H23" s="1159"/>
      <c r="I23" s="1159"/>
      <c r="J23" s="1159"/>
      <c r="K23" s="1159"/>
      <c r="L23" s="1159"/>
      <c r="M23" s="1159"/>
      <c r="N23" s="1159"/>
      <c r="O23" s="1159"/>
      <c r="P23" s="1159"/>
      <c r="Q23" s="1159"/>
      <c r="R23" s="1159"/>
      <c r="S23" s="1159"/>
      <c r="T23" s="1159"/>
      <c r="U23" s="1159"/>
      <c r="V23" s="1159"/>
      <c r="W23" s="1159"/>
      <c r="X23" s="1159"/>
      <c r="Y23" s="1160"/>
      <c r="Z23" s="858" t="s">
        <v>142</v>
      </c>
      <c r="AA23" s="859"/>
      <c r="AB23" s="860"/>
      <c r="AC23" s="979"/>
      <c r="AD23" s="980"/>
      <c r="AE23" s="980"/>
      <c r="AF23" s="980"/>
      <c r="AG23" s="980"/>
      <c r="AH23" s="980"/>
      <c r="AI23" s="980"/>
      <c r="AJ23" s="984"/>
      <c r="AK23" s="979"/>
      <c r="AL23" s="980"/>
      <c r="AM23" s="980"/>
      <c r="AN23" s="980"/>
      <c r="AO23" s="980"/>
      <c r="AP23" s="980"/>
      <c r="AQ23" s="980"/>
      <c r="AR23" s="984"/>
      <c r="AS23" s="979"/>
      <c r="AT23" s="980"/>
      <c r="AU23" s="980"/>
      <c r="AV23" s="980"/>
      <c r="AW23" s="980"/>
      <c r="AX23" s="980"/>
      <c r="AY23" s="980"/>
      <c r="AZ23" s="981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48" t="s">
        <v>705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</row>
    <row r="26" spans="1:53" s="43" customFormat="1" ht="17.25" customHeight="1" x14ac:dyDescent="0.2">
      <c r="A26" s="94"/>
      <c r="B26" s="953" t="s">
        <v>609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</row>
    <row r="27" spans="1:53" s="43" customFormat="1" ht="12.75" customHeight="1" x14ac:dyDescent="0.2">
      <c r="A27" s="94"/>
      <c r="B27" s="592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2"/>
      <c r="AM27" s="592"/>
      <c r="AN27" s="592"/>
      <c r="AO27" s="592"/>
      <c r="AP27" s="592"/>
      <c r="AQ27" s="592"/>
      <c r="AR27" s="592"/>
      <c r="AS27" s="592"/>
      <c r="AT27" s="592"/>
      <c r="AU27" s="592"/>
      <c r="AV27" s="592"/>
      <c r="AW27" s="592"/>
      <c r="AX27" s="592"/>
      <c r="AY27" s="592"/>
      <c r="AZ27" s="592"/>
    </row>
    <row r="28" spans="1:53" s="43" customFormat="1" ht="16.5" customHeight="1" x14ac:dyDescent="0.2">
      <c r="A28" s="94"/>
      <c r="B28" s="878" t="s">
        <v>2</v>
      </c>
      <c r="C28" s="878"/>
      <c r="D28" s="878"/>
      <c r="E28" s="878"/>
      <c r="F28" s="878"/>
      <c r="G28" s="878"/>
      <c r="H28" s="878"/>
      <c r="I28" s="878"/>
      <c r="J28" s="878"/>
      <c r="K28" s="878"/>
      <c r="L28" s="878"/>
      <c r="M28" s="878"/>
      <c r="N28" s="878"/>
      <c r="O28" s="878"/>
      <c r="P28" s="878"/>
      <c r="Q28" s="878"/>
      <c r="R28" s="878"/>
      <c r="S28" s="878"/>
      <c r="T28" s="878"/>
      <c r="U28" s="878"/>
      <c r="V28" s="878"/>
      <c r="W28" s="878"/>
      <c r="X28" s="878"/>
      <c r="Y28" s="879"/>
      <c r="Z28" s="897" t="s">
        <v>33</v>
      </c>
      <c r="AA28" s="878"/>
      <c r="AB28" s="879"/>
      <c r="AC28" s="873" t="s">
        <v>99</v>
      </c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</row>
    <row r="29" spans="1:53" s="43" customFormat="1" ht="10.5" customHeight="1" x14ac:dyDescent="0.2">
      <c r="A29" s="94"/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1"/>
      <c r="Z29" s="898"/>
      <c r="AA29" s="880"/>
      <c r="AB29" s="881"/>
      <c r="AC29" s="897" t="s">
        <v>271</v>
      </c>
      <c r="AD29" s="878"/>
      <c r="AE29" s="878"/>
      <c r="AF29" s="878"/>
      <c r="AG29" s="878"/>
      <c r="AH29" s="878"/>
      <c r="AI29" s="878"/>
      <c r="AJ29" s="879"/>
      <c r="AK29" s="894" t="s">
        <v>6</v>
      </c>
      <c r="AL29" s="894"/>
      <c r="AM29" s="894"/>
      <c r="AN29" s="894"/>
      <c r="AO29" s="894"/>
      <c r="AP29" s="894"/>
      <c r="AQ29" s="894"/>
      <c r="AR29" s="894"/>
      <c r="AS29" s="878" t="s">
        <v>35</v>
      </c>
      <c r="AT29" s="878"/>
      <c r="AU29" s="878"/>
      <c r="AV29" s="878"/>
      <c r="AW29" s="878"/>
      <c r="AX29" s="878"/>
      <c r="AY29" s="878"/>
      <c r="AZ29" s="878"/>
    </row>
    <row r="30" spans="1:53" s="43" customFormat="1" ht="27" customHeight="1" x14ac:dyDescent="0.2">
      <c r="A30" s="94"/>
      <c r="B30" s="882"/>
      <c r="C30" s="882"/>
      <c r="D30" s="882"/>
      <c r="E30" s="882"/>
      <c r="F30" s="882"/>
      <c r="G30" s="882"/>
      <c r="H30" s="882"/>
      <c r="I30" s="882"/>
      <c r="J30" s="882"/>
      <c r="K30" s="882"/>
      <c r="L30" s="882"/>
      <c r="M30" s="882"/>
      <c r="N30" s="882"/>
      <c r="O30" s="882"/>
      <c r="P30" s="882"/>
      <c r="Q30" s="882"/>
      <c r="R30" s="882"/>
      <c r="S30" s="882"/>
      <c r="T30" s="882"/>
      <c r="U30" s="882"/>
      <c r="V30" s="882"/>
      <c r="W30" s="882"/>
      <c r="X30" s="882"/>
      <c r="Y30" s="883"/>
      <c r="Z30" s="899"/>
      <c r="AA30" s="882"/>
      <c r="AB30" s="883"/>
      <c r="AC30" s="899"/>
      <c r="AD30" s="882"/>
      <c r="AE30" s="882"/>
      <c r="AF30" s="882"/>
      <c r="AG30" s="882"/>
      <c r="AH30" s="882"/>
      <c r="AI30" s="882"/>
      <c r="AJ30" s="883"/>
      <c r="AK30" s="894"/>
      <c r="AL30" s="894"/>
      <c r="AM30" s="894"/>
      <c r="AN30" s="894"/>
      <c r="AO30" s="894"/>
      <c r="AP30" s="894"/>
      <c r="AQ30" s="894"/>
      <c r="AR30" s="894"/>
      <c r="AS30" s="882"/>
      <c r="AT30" s="882"/>
      <c r="AU30" s="882"/>
      <c r="AV30" s="882"/>
      <c r="AW30" s="882"/>
      <c r="AX30" s="882"/>
      <c r="AY30" s="882"/>
      <c r="AZ30" s="882"/>
    </row>
    <row r="31" spans="1:53" s="577" customFormat="1" ht="12" thickBot="1" x14ac:dyDescent="0.2">
      <c r="A31" s="603"/>
      <c r="B31" s="886">
        <v>1</v>
      </c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886"/>
      <c r="R31" s="886"/>
      <c r="S31" s="886"/>
      <c r="T31" s="886"/>
      <c r="U31" s="886"/>
      <c r="V31" s="886"/>
      <c r="W31" s="886"/>
      <c r="X31" s="886"/>
      <c r="Y31" s="887"/>
      <c r="Z31" s="954" t="s">
        <v>36</v>
      </c>
      <c r="AA31" s="886"/>
      <c r="AB31" s="887"/>
      <c r="AC31" s="954" t="s">
        <v>7</v>
      </c>
      <c r="AD31" s="886"/>
      <c r="AE31" s="886"/>
      <c r="AF31" s="886"/>
      <c r="AG31" s="886"/>
      <c r="AH31" s="886"/>
      <c r="AI31" s="886"/>
      <c r="AJ31" s="887"/>
      <c r="AK31" s="954" t="s">
        <v>8</v>
      </c>
      <c r="AL31" s="886"/>
      <c r="AM31" s="886"/>
      <c r="AN31" s="886"/>
      <c r="AO31" s="886"/>
      <c r="AP31" s="886"/>
      <c r="AQ31" s="886"/>
      <c r="AR31" s="887"/>
      <c r="AS31" s="954" t="s">
        <v>9</v>
      </c>
      <c r="AT31" s="886"/>
      <c r="AU31" s="886"/>
      <c r="AV31" s="886"/>
      <c r="AW31" s="886"/>
      <c r="AX31" s="886"/>
      <c r="AY31" s="886"/>
      <c r="AZ31" s="886"/>
    </row>
    <row r="32" spans="1:53" s="20" customFormat="1" ht="27.75" customHeight="1" x14ac:dyDescent="0.2">
      <c r="A32" s="114"/>
      <c r="B32" s="853" t="s">
        <v>417</v>
      </c>
      <c r="C32" s="853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4"/>
      <c r="Z32" s="919" t="s">
        <v>119</v>
      </c>
      <c r="AA32" s="920"/>
      <c r="AB32" s="920"/>
      <c r="AC32" s="987"/>
      <c r="AD32" s="988"/>
      <c r="AE32" s="988"/>
      <c r="AF32" s="988"/>
      <c r="AG32" s="988"/>
      <c r="AH32" s="988"/>
      <c r="AI32" s="988"/>
      <c r="AJ32" s="989"/>
      <c r="AK32" s="987"/>
      <c r="AL32" s="988"/>
      <c r="AM32" s="988"/>
      <c r="AN32" s="988"/>
      <c r="AO32" s="988"/>
      <c r="AP32" s="988"/>
      <c r="AQ32" s="988"/>
      <c r="AR32" s="989"/>
      <c r="AS32" s="987"/>
      <c r="AT32" s="988"/>
      <c r="AU32" s="988"/>
      <c r="AV32" s="988"/>
      <c r="AW32" s="988"/>
      <c r="AX32" s="988"/>
      <c r="AY32" s="988"/>
      <c r="AZ32" s="990"/>
    </row>
    <row r="33" spans="1:59" s="20" customFormat="1" ht="41.25" customHeight="1" x14ac:dyDescent="0.2">
      <c r="A33" s="114"/>
      <c r="B33" s="865" t="s">
        <v>604</v>
      </c>
      <c r="C33" s="865"/>
      <c r="D33" s="865"/>
      <c r="E33" s="865"/>
      <c r="F33" s="865"/>
      <c r="G33" s="865"/>
      <c r="H33" s="865"/>
      <c r="I33" s="865"/>
      <c r="J33" s="865"/>
      <c r="K33" s="865"/>
      <c r="L33" s="865"/>
      <c r="M33" s="865"/>
      <c r="N33" s="865"/>
      <c r="O33" s="865"/>
      <c r="P33" s="865"/>
      <c r="Q33" s="865"/>
      <c r="R33" s="865"/>
      <c r="S33" s="865"/>
      <c r="T33" s="865"/>
      <c r="U33" s="865"/>
      <c r="V33" s="865"/>
      <c r="W33" s="865"/>
      <c r="X33" s="865"/>
      <c r="Y33" s="866"/>
      <c r="Z33" s="855" t="s">
        <v>122</v>
      </c>
      <c r="AA33" s="856"/>
      <c r="AB33" s="857"/>
      <c r="AC33" s="1202"/>
      <c r="AD33" s="1203"/>
      <c r="AE33" s="1203"/>
      <c r="AF33" s="1203"/>
      <c r="AG33" s="1203"/>
      <c r="AH33" s="1203"/>
      <c r="AI33" s="1203"/>
      <c r="AJ33" s="1211"/>
      <c r="AK33" s="1202"/>
      <c r="AL33" s="1203"/>
      <c r="AM33" s="1203"/>
      <c r="AN33" s="1203"/>
      <c r="AO33" s="1203"/>
      <c r="AP33" s="1203"/>
      <c r="AQ33" s="1203"/>
      <c r="AR33" s="1211"/>
      <c r="AS33" s="1202"/>
      <c r="AT33" s="1203"/>
      <c r="AU33" s="1203"/>
      <c r="AV33" s="1203"/>
      <c r="AW33" s="1203"/>
      <c r="AX33" s="1203"/>
      <c r="AY33" s="1203"/>
      <c r="AZ33" s="1204"/>
    </row>
    <row r="34" spans="1:59" s="20" customFormat="1" ht="18" customHeight="1" thickBot="1" x14ac:dyDescent="0.25">
      <c r="A34" s="114"/>
      <c r="B34" s="966" t="s">
        <v>756</v>
      </c>
      <c r="C34" s="967"/>
      <c r="D34" s="967"/>
      <c r="E34" s="967"/>
      <c r="F34" s="967"/>
      <c r="G34" s="967"/>
      <c r="H34" s="967"/>
      <c r="I34" s="967"/>
      <c r="J34" s="967"/>
      <c r="K34" s="967"/>
      <c r="L34" s="967"/>
      <c r="M34" s="967"/>
      <c r="N34" s="967"/>
      <c r="O34" s="967"/>
      <c r="P34" s="967"/>
      <c r="Q34" s="967"/>
      <c r="R34" s="967"/>
      <c r="S34" s="967"/>
      <c r="T34" s="967"/>
      <c r="U34" s="967"/>
      <c r="V34" s="967"/>
      <c r="W34" s="967"/>
      <c r="X34" s="967"/>
      <c r="Y34" s="968"/>
      <c r="Z34" s="858" t="s">
        <v>142</v>
      </c>
      <c r="AA34" s="859"/>
      <c r="AB34" s="860"/>
      <c r="AC34" s="891"/>
      <c r="AD34" s="892"/>
      <c r="AE34" s="892"/>
      <c r="AF34" s="892"/>
      <c r="AG34" s="892"/>
      <c r="AH34" s="892"/>
      <c r="AI34" s="892"/>
      <c r="AJ34" s="893"/>
      <c r="AK34" s="891"/>
      <c r="AL34" s="892"/>
      <c r="AM34" s="892"/>
      <c r="AN34" s="892"/>
      <c r="AO34" s="892"/>
      <c r="AP34" s="892"/>
      <c r="AQ34" s="892"/>
      <c r="AR34" s="893"/>
      <c r="AS34" s="891"/>
      <c r="AT34" s="892"/>
      <c r="AU34" s="892"/>
      <c r="AV34" s="892"/>
      <c r="AW34" s="892"/>
      <c r="AX34" s="892"/>
      <c r="AY34" s="892"/>
      <c r="AZ34" s="1749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91" t="s">
        <v>610</v>
      </c>
      <c r="C36" s="991"/>
      <c r="D36" s="991"/>
      <c r="E36" s="991"/>
      <c r="F36" s="991"/>
      <c r="G36" s="991"/>
      <c r="H36" s="991"/>
      <c r="I36" s="991"/>
      <c r="J36" s="991"/>
      <c r="K36" s="991"/>
      <c r="L36" s="991"/>
      <c r="M36" s="991"/>
      <c r="N36" s="991"/>
      <c r="O36" s="991"/>
      <c r="P36" s="991"/>
      <c r="Q36" s="991"/>
      <c r="R36" s="991"/>
      <c r="S36" s="991"/>
      <c r="T36" s="991"/>
      <c r="U36" s="991"/>
      <c r="V36" s="991"/>
      <c r="W36" s="991"/>
      <c r="X36" s="991"/>
      <c r="Y36" s="991"/>
      <c r="Z36" s="991"/>
      <c r="AA36" s="991"/>
      <c r="AB36" s="991"/>
      <c r="AC36" s="991"/>
      <c r="AD36" s="991"/>
      <c r="AE36" s="991"/>
      <c r="AF36" s="991"/>
      <c r="AG36" s="991"/>
      <c r="AH36" s="991"/>
      <c r="AI36" s="991"/>
      <c r="AJ36" s="991"/>
      <c r="AK36" s="991"/>
      <c r="AL36" s="991"/>
      <c r="AM36" s="991"/>
      <c r="AN36" s="991"/>
      <c r="AO36" s="991"/>
      <c r="AP36" s="991"/>
      <c r="AQ36" s="991"/>
      <c r="AR36" s="991"/>
      <c r="AS36" s="991"/>
      <c r="AT36" s="991"/>
      <c r="AU36" s="991"/>
      <c r="AV36" s="991"/>
      <c r="AW36" s="991"/>
      <c r="AX36" s="991"/>
      <c r="AY36" s="991"/>
      <c r="AZ36" s="991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78" t="s">
        <v>2</v>
      </c>
      <c r="C38" s="878"/>
      <c r="D38" s="878"/>
      <c r="E38" s="878"/>
      <c r="F38" s="878"/>
      <c r="G38" s="878"/>
      <c r="H38" s="878"/>
      <c r="I38" s="878"/>
      <c r="J38" s="878"/>
      <c r="K38" s="878"/>
      <c r="L38" s="878"/>
      <c r="M38" s="878"/>
      <c r="N38" s="879"/>
      <c r="O38" s="897" t="s">
        <v>3</v>
      </c>
      <c r="P38" s="879"/>
      <c r="Q38" s="873" t="s">
        <v>34</v>
      </c>
      <c r="R38" s="874"/>
      <c r="S38" s="874"/>
      <c r="T38" s="874"/>
      <c r="U38" s="874"/>
      <c r="V38" s="874"/>
      <c r="W38" s="874"/>
      <c r="X38" s="874"/>
      <c r="Y38" s="874"/>
      <c r="Z38" s="874"/>
      <c r="AA38" s="874"/>
      <c r="AB38" s="875"/>
      <c r="AC38" s="873" t="s">
        <v>65</v>
      </c>
      <c r="AD38" s="874"/>
      <c r="AE38" s="874"/>
      <c r="AF38" s="874"/>
      <c r="AG38" s="874"/>
      <c r="AH38" s="874"/>
      <c r="AI38" s="874"/>
      <c r="AJ38" s="874"/>
      <c r="AK38" s="874"/>
      <c r="AL38" s="874"/>
      <c r="AM38" s="874"/>
      <c r="AN38" s="875"/>
      <c r="AO38" s="873" t="s">
        <v>66</v>
      </c>
      <c r="AP38" s="874"/>
      <c r="AQ38" s="874"/>
      <c r="AR38" s="874"/>
      <c r="AS38" s="874"/>
      <c r="AT38" s="874"/>
      <c r="AU38" s="874"/>
      <c r="AV38" s="874"/>
      <c r="AW38" s="874"/>
      <c r="AX38" s="874"/>
      <c r="AY38" s="874"/>
      <c r="AZ38" s="874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82"/>
      <c r="C39" s="882"/>
      <c r="D39" s="882"/>
      <c r="E39" s="882"/>
      <c r="F39" s="882"/>
      <c r="G39" s="882"/>
      <c r="H39" s="882"/>
      <c r="I39" s="882"/>
      <c r="J39" s="882"/>
      <c r="K39" s="882"/>
      <c r="L39" s="882"/>
      <c r="M39" s="882"/>
      <c r="N39" s="883"/>
      <c r="O39" s="899"/>
      <c r="P39" s="883"/>
      <c r="Q39" s="873" t="s">
        <v>227</v>
      </c>
      <c r="R39" s="874"/>
      <c r="S39" s="874"/>
      <c r="T39" s="875"/>
      <c r="U39" s="873" t="s">
        <v>226</v>
      </c>
      <c r="V39" s="874"/>
      <c r="W39" s="874"/>
      <c r="X39" s="875"/>
      <c r="Y39" s="873" t="s">
        <v>218</v>
      </c>
      <c r="Z39" s="874"/>
      <c r="AA39" s="874"/>
      <c r="AB39" s="875"/>
      <c r="AC39" s="873" t="s">
        <v>227</v>
      </c>
      <c r="AD39" s="874"/>
      <c r="AE39" s="874"/>
      <c r="AF39" s="875"/>
      <c r="AG39" s="873" t="s">
        <v>226</v>
      </c>
      <c r="AH39" s="874"/>
      <c r="AI39" s="874"/>
      <c r="AJ39" s="875"/>
      <c r="AK39" s="873" t="s">
        <v>218</v>
      </c>
      <c r="AL39" s="874"/>
      <c r="AM39" s="874"/>
      <c r="AN39" s="875"/>
      <c r="AO39" s="873" t="s">
        <v>227</v>
      </c>
      <c r="AP39" s="874"/>
      <c r="AQ39" s="874"/>
      <c r="AR39" s="875"/>
      <c r="AS39" s="873" t="s">
        <v>226</v>
      </c>
      <c r="AT39" s="874"/>
      <c r="AU39" s="874"/>
      <c r="AV39" s="875"/>
      <c r="AW39" s="873" t="s">
        <v>218</v>
      </c>
      <c r="AX39" s="874"/>
      <c r="AY39" s="874"/>
      <c r="AZ39" s="874"/>
      <c r="BA39" s="29"/>
      <c r="BB39" s="29"/>
      <c r="BC39" s="14"/>
      <c r="BD39" s="14"/>
      <c r="BE39" s="14"/>
      <c r="BF39" s="33"/>
      <c r="BG39" s="33"/>
    </row>
    <row r="40" spans="1:59" s="355" customFormat="1" ht="12" thickBot="1" x14ac:dyDescent="0.25">
      <c r="A40" s="479"/>
      <c r="B40" s="960">
        <v>1</v>
      </c>
      <c r="C40" s="960"/>
      <c r="D40" s="960"/>
      <c r="E40" s="960"/>
      <c r="F40" s="960"/>
      <c r="G40" s="960"/>
      <c r="H40" s="960"/>
      <c r="I40" s="960"/>
      <c r="J40" s="960"/>
      <c r="K40" s="960"/>
      <c r="L40" s="960"/>
      <c r="M40" s="960"/>
      <c r="N40" s="961"/>
      <c r="O40" s="1512">
        <v>2</v>
      </c>
      <c r="P40" s="1514"/>
      <c r="Q40" s="912">
        <v>3</v>
      </c>
      <c r="R40" s="913"/>
      <c r="S40" s="913"/>
      <c r="T40" s="914"/>
      <c r="U40" s="912">
        <v>4</v>
      </c>
      <c r="V40" s="913"/>
      <c r="W40" s="913"/>
      <c r="X40" s="914"/>
      <c r="Y40" s="912">
        <v>5</v>
      </c>
      <c r="Z40" s="913"/>
      <c r="AA40" s="913"/>
      <c r="AB40" s="914"/>
      <c r="AC40" s="912">
        <v>6</v>
      </c>
      <c r="AD40" s="913"/>
      <c r="AE40" s="913"/>
      <c r="AF40" s="914"/>
      <c r="AG40" s="912">
        <v>7</v>
      </c>
      <c r="AH40" s="913"/>
      <c r="AI40" s="913"/>
      <c r="AJ40" s="914"/>
      <c r="AK40" s="912">
        <v>8</v>
      </c>
      <c r="AL40" s="913"/>
      <c r="AM40" s="913"/>
      <c r="AN40" s="914"/>
      <c r="AO40" s="912">
        <v>9</v>
      </c>
      <c r="AP40" s="913"/>
      <c r="AQ40" s="913"/>
      <c r="AR40" s="914"/>
      <c r="AS40" s="912">
        <v>10</v>
      </c>
      <c r="AT40" s="913"/>
      <c r="AU40" s="913"/>
      <c r="AV40" s="914"/>
      <c r="AW40" s="912">
        <v>11</v>
      </c>
      <c r="AX40" s="913"/>
      <c r="AY40" s="913"/>
      <c r="AZ40" s="913"/>
      <c r="BA40" s="353"/>
      <c r="BB40" s="353"/>
      <c r="BC40" s="353"/>
      <c r="BD40" s="353"/>
      <c r="BE40" s="353"/>
      <c r="BF40" s="354"/>
      <c r="BG40" s="354"/>
    </row>
    <row r="41" spans="1:59" s="18" customFormat="1" ht="67.5" customHeight="1" x14ac:dyDescent="0.25">
      <c r="A41" s="92"/>
      <c r="B41" s="977" t="s">
        <v>406</v>
      </c>
      <c r="C41" s="977"/>
      <c r="D41" s="977"/>
      <c r="E41" s="977"/>
      <c r="F41" s="977"/>
      <c r="G41" s="977"/>
      <c r="H41" s="977"/>
      <c r="I41" s="977"/>
      <c r="J41" s="977"/>
      <c r="K41" s="977"/>
      <c r="L41" s="977"/>
      <c r="M41" s="977"/>
      <c r="N41" s="978"/>
      <c r="O41" s="915" t="s">
        <v>119</v>
      </c>
      <c r="P41" s="916"/>
      <c r="Q41" s="987" t="s">
        <v>24</v>
      </c>
      <c r="R41" s="988"/>
      <c r="S41" s="988"/>
      <c r="T41" s="989"/>
      <c r="U41" s="987" t="s">
        <v>24</v>
      </c>
      <c r="V41" s="988"/>
      <c r="W41" s="988"/>
      <c r="X41" s="989"/>
      <c r="Y41" s="987"/>
      <c r="Z41" s="988"/>
      <c r="AA41" s="988"/>
      <c r="AB41" s="989"/>
      <c r="AC41" s="987" t="s">
        <v>24</v>
      </c>
      <c r="AD41" s="988"/>
      <c r="AE41" s="988"/>
      <c r="AF41" s="989"/>
      <c r="AG41" s="987" t="s">
        <v>24</v>
      </c>
      <c r="AH41" s="988"/>
      <c r="AI41" s="988"/>
      <c r="AJ41" s="989"/>
      <c r="AK41" s="987"/>
      <c r="AL41" s="988"/>
      <c r="AM41" s="988"/>
      <c r="AN41" s="989"/>
      <c r="AO41" s="987" t="s">
        <v>24</v>
      </c>
      <c r="AP41" s="988"/>
      <c r="AQ41" s="988"/>
      <c r="AR41" s="989"/>
      <c r="AS41" s="987" t="s">
        <v>24</v>
      </c>
      <c r="AT41" s="988"/>
      <c r="AU41" s="988"/>
      <c r="AV41" s="989"/>
      <c r="AW41" s="869"/>
      <c r="AX41" s="870"/>
      <c r="AY41" s="870"/>
      <c r="AZ41" s="872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57" t="s">
        <v>5</v>
      </c>
      <c r="C42" s="1757"/>
      <c r="D42" s="1757"/>
      <c r="E42" s="1757"/>
      <c r="F42" s="1757"/>
      <c r="G42" s="1757"/>
      <c r="H42" s="1757"/>
      <c r="I42" s="1757"/>
      <c r="J42" s="1757"/>
      <c r="K42" s="1757"/>
      <c r="L42" s="1757"/>
      <c r="M42" s="1757"/>
      <c r="N42" s="1758"/>
      <c r="O42" s="907" t="s">
        <v>160</v>
      </c>
      <c r="P42" s="908"/>
      <c r="Q42" s="1202"/>
      <c r="R42" s="1203"/>
      <c r="S42" s="1203"/>
      <c r="T42" s="1211"/>
      <c r="U42" s="1202"/>
      <c r="V42" s="1203"/>
      <c r="W42" s="1203"/>
      <c r="X42" s="1211"/>
      <c r="Y42" s="1202"/>
      <c r="Z42" s="1203"/>
      <c r="AA42" s="1203"/>
      <c r="AB42" s="1211"/>
      <c r="AC42" s="1202"/>
      <c r="AD42" s="1203"/>
      <c r="AE42" s="1203"/>
      <c r="AF42" s="1211"/>
      <c r="AG42" s="1202"/>
      <c r="AH42" s="1203"/>
      <c r="AI42" s="1203"/>
      <c r="AJ42" s="1211"/>
      <c r="AK42" s="1202"/>
      <c r="AL42" s="1203"/>
      <c r="AM42" s="1203"/>
      <c r="AN42" s="1211"/>
      <c r="AO42" s="1202"/>
      <c r="AP42" s="1203"/>
      <c r="AQ42" s="1203"/>
      <c r="AR42" s="1211"/>
      <c r="AS42" s="1202"/>
      <c r="AT42" s="1203"/>
      <c r="AU42" s="1203"/>
      <c r="AV42" s="1211"/>
      <c r="AW42" s="873"/>
      <c r="AX42" s="874"/>
      <c r="AY42" s="874"/>
      <c r="AZ42" s="876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29"/>
      <c r="L43" s="1029"/>
      <c r="M43" s="1029"/>
      <c r="N43" s="1030"/>
      <c r="O43" s="1054"/>
      <c r="P43" s="1055"/>
      <c r="Q43" s="891"/>
      <c r="R43" s="892"/>
      <c r="S43" s="892"/>
      <c r="T43" s="893"/>
      <c r="U43" s="891"/>
      <c r="V43" s="892"/>
      <c r="W43" s="892"/>
      <c r="X43" s="893"/>
      <c r="Y43" s="891"/>
      <c r="Z43" s="892"/>
      <c r="AA43" s="892"/>
      <c r="AB43" s="893"/>
      <c r="AC43" s="891"/>
      <c r="AD43" s="892"/>
      <c r="AE43" s="892"/>
      <c r="AF43" s="893"/>
      <c r="AG43" s="891"/>
      <c r="AH43" s="892"/>
      <c r="AI43" s="892"/>
      <c r="AJ43" s="893"/>
      <c r="AK43" s="891"/>
      <c r="AL43" s="892"/>
      <c r="AM43" s="892"/>
      <c r="AN43" s="893"/>
      <c r="AO43" s="891"/>
      <c r="AP43" s="892"/>
      <c r="AQ43" s="892"/>
      <c r="AR43" s="893"/>
      <c r="AS43" s="891"/>
      <c r="AT43" s="892"/>
      <c r="AU43" s="892"/>
      <c r="AV43" s="893"/>
      <c r="AW43" s="861"/>
      <c r="AX43" s="862"/>
      <c r="AY43" s="862"/>
      <c r="AZ43" s="864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53" t="s">
        <v>611</v>
      </c>
      <c r="C45" s="953"/>
      <c r="D45" s="953"/>
      <c r="E45" s="953"/>
      <c r="F45" s="953"/>
      <c r="G45" s="953"/>
      <c r="H45" s="953"/>
      <c r="I45" s="953"/>
      <c r="J45" s="953"/>
      <c r="K45" s="953"/>
      <c r="L45" s="953"/>
      <c r="M45" s="953"/>
      <c r="N45" s="953"/>
      <c r="O45" s="953"/>
      <c r="P45" s="953"/>
      <c r="Q45" s="953"/>
      <c r="R45" s="953"/>
      <c r="S45" s="953"/>
      <c r="T45" s="953"/>
      <c r="U45" s="953"/>
      <c r="V45" s="953"/>
      <c r="W45" s="953"/>
      <c r="X45" s="953"/>
      <c r="Y45" s="953"/>
      <c r="Z45" s="953"/>
      <c r="AA45" s="953"/>
      <c r="AB45" s="953"/>
      <c r="AC45" s="953"/>
      <c r="AD45" s="953"/>
      <c r="AE45" s="953"/>
      <c r="AF45" s="953"/>
      <c r="AG45" s="953"/>
      <c r="AH45" s="953"/>
      <c r="AI45" s="953"/>
      <c r="AJ45" s="953"/>
      <c r="AK45" s="953"/>
      <c r="AL45" s="953"/>
      <c r="AM45" s="953"/>
      <c r="AN45" s="953"/>
      <c r="AO45" s="953"/>
      <c r="AP45" s="953"/>
      <c r="AQ45" s="953"/>
      <c r="AR45" s="953"/>
      <c r="AS45" s="953"/>
      <c r="AT45" s="953"/>
      <c r="AU45" s="953"/>
      <c r="AV45" s="953"/>
      <c r="AW45" s="953"/>
      <c r="AX45" s="953"/>
      <c r="AY45" s="953"/>
      <c r="AZ45" s="953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78" t="s">
        <v>2</v>
      </c>
      <c r="C47" s="878"/>
      <c r="D47" s="878"/>
      <c r="E47" s="878"/>
      <c r="F47" s="878"/>
      <c r="G47" s="878"/>
      <c r="H47" s="878"/>
      <c r="I47" s="878"/>
      <c r="J47" s="878"/>
      <c r="K47" s="878"/>
      <c r="L47" s="878"/>
      <c r="M47" s="878"/>
      <c r="N47" s="879"/>
      <c r="O47" s="897" t="s">
        <v>3</v>
      </c>
      <c r="P47" s="879"/>
      <c r="Q47" s="873" t="s">
        <v>34</v>
      </c>
      <c r="R47" s="874"/>
      <c r="S47" s="874"/>
      <c r="T47" s="874"/>
      <c r="U47" s="874"/>
      <c r="V47" s="874"/>
      <c r="W47" s="874"/>
      <c r="X47" s="874"/>
      <c r="Y47" s="874"/>
      <c r="Z47" s="874"/>
      <c r="AA47" s="874"/>
      <c r="AB47" s="875"/>
      <c r="AC47" s="873" t="s">
        <v>65</v>
      </c>
      <c r="AD47" s="874"/>
      <c r="AE47" s="874"/>
      <c r="AF47" s="874"/>
      <c r="AG47" s="874"/>
      <c r="AH47" s="874"/>
      <c r="AI47" s="874"/>
      <c r="AJ47" s="874"/>
      <c r="AK47" s="874"/>
      <c r="AL47" s="874"/>
      <c r="AM47" s="874"/>
      <c r="AN47" s="875"/>
      <c r="AO47" s="873" t="s">
        <v>66</v>
      </c>
      <c r="AP47" s="874"/>
      <c r="AQ47" s="874"/>
      <c r="AR47" s="874"/>
      <c r="AS47" s="874"/>
      <c r="AT47" s="874"/>
      <c r="AU47" s="874"/>
      <c r="AV47" s="874"/>
      <c r="AW47" s="874"/>
      <c r="AX47" s="874"/>
      <c r="AY47" s="874"/>
      <c r="AZ47" s="874"/>
    </row>
    <row r="48" spans="1:59" s="8" customFormat="1" ht="38.25" customHeight="1" x14ac:dyDescent="0.25">
      <c r="A48" s="91"/>
      <c r="B48" s="882"/>
      <c r="C48" s="882"/>
      <c r="D48" s="882"/>
      <c r="E48" s="882"/>
      <c r="F48" s="882"/>
      <c r="G48" s="882"/>
      <c r="H48" s="882"/>
      <c r="I48" s="882"/>
      <c r="J48" s="882"/>
      <c r="K48" s="882"/>
      <c r="L48" s="882"/>
      <c r="M48" s="882"/>
      <c r="N48" s="883"/>
      <c r="O48" s="899"/>
      <c r="P48" s="883"/>
      <c r="Q48" s="873" t="s">
        <v>227</v>
      </c>
      <c r="R48" s="874"/>
      <c r="S48" s="874"/>
      <c r="T48" s="875"/>
      <c r="U48" s="873" t="s">
        <v>226</v>
      </c>
      <c r="V48" s="874"/>
      <c r="W48" s="874"/>
      <c r="X48" s="875"/>
      <c r="Y48" s="873" t="s">
        <v>218</v>
      </c>
      <c r="Z48" s="874"/>
      <c r="AA48" s="874"/>
      <c r="AB48" s="875"/>
      <c r="AC48" s="873" t="s">
        <v>227</v>
      </c>
      <c r="AD48" s="874"/>
      <c r="AE48" s="874"/>
      <c r="AF48" s="875"/>
      <c r="AG48" s="873" t="s">
        <v>226</v>
      </c>
      <c r="AH48" s="874"/>
      <c r="AI48" s="874"/>
      <c r="AJ48" s="875"/>
      <c r="AK48" s="873" t="s">
        <v>218</v>
      </c>
      <c r="AL48" s="874"/>
      <c r="AM48" s="874"/>
      <c r="AN48" s="875"/>
      <c r="AO48" s="873" t="s">
        <v>227</v>
      </c>
      <c r="AP48" s="874"/>
      <c r="AQ48" s="874"/>
      <c r="AR48" s="875"/>
      <c r="AS48" s="873" t="s">
        <v>226</v>
      </c>
      <c r="AT48" s="874"/>
      <c r="AU48" s="874"/>
      <c r="AV48" s="875"/>
      <c r="AW48" s="873" t="s">
        <v>218</v>
      </c>
      <c r="AX48" s="874"/>
      <c r="AY48" s="874"/>
      <c r="AZ48" s="874"/>
    </row>
    <row r="49" spans="1:52" s="604" customFormat="1" ht="15" customHeight="1" thickBot="1" x14ac:dyDescent="0.25">
      <c r="A49" s="536"/>
      <c r="B49" s="960">
        <v>1</v>
      </c>
      <c r="C49" s="960"/>
      <c r="D49" s="960"/>
      <c r="E49" s="960"/>
      <c r="F49" s="960"/>
      <c r="G49" s="960"/>
      <c r="H49" s="960"/>
      <c r="I49" s="960"/>
      <c r="J49" s="960"/>
      <c r="K49" s="960"/>
      <c r="L49" s="960"/>
      <c r="M49" s="960"/>
      <c r="N49" s="961"/>
      <c r="O49" s="1512">
        <v>2</v>
      </c>
      <c r="P49" s="1514"/>
      <c r="Q49" s="912">
        <v>3</v>
      </c>
      <c r="R49" s="913"/>
      <c r="S49" s="913"/>
      <c r="T49" s="914"/>
      <c r="U49" s="912">
        <v>4</v>
      </c>
      <c r="V49" s="913"/>
      <c r="W49" s="913"/>
      <c r="X49" s="914"/>
      <c r="Y49" s="912">
        <v>5</v>
      </c>
      <c r="Z49" s="913"/>
      <c r="AA49" s="913"/>
      <c r="AB49" s="914"/>
      <c r="AC49" s="912">
        <v>6</v>
      </c>
      <c r="AD49" s="913"/>
      <c r="AE49" s="913"/>
      <c r="AF49" s="914"/>
      <c r="AG49" s="912">
        <v>7</v>
      </c>
      <c r="AH49" s="913"/>
      <c r="AI49" s="913"/>
      <c r="AJ49" s="914"/>
      <c r="AK49" s="912">
        <v>8</v>
      </c>
      <c r="AL49" s="913"/>
      <c r="AM49" s="913"/>
      <c r="AN49" s="914"/>
      <c r="AO49" s="912">
        <v>9</v>
      </c>
      <c r="AP49" s="913"/>
      <c r="AQ49" s="913"/>
      <c r="AR49" s="914"/>
      <c r="AS49" s="912">
        <v>10</v>
      </c>
      <c r="AT49" s="913"/>
      <c r="AU49" s="913"/>
      <c r="AV49" s="914"/>
      <c r="AW49" s="912">
        <v>11</v>
      </c>
      <c r="AX49" s="913"/>
      <c r="AY49" s="913"/>
      <c r="AZ49" s="913"/>
    </row>
    <row r="50" spans="1:52" s="8" customFormat="1" ht="66" customHeight="1" x14ac:dyDescent="0.25">
      <c r="A50" s="91"/>
      <c r="B50" s="977" t="s">
        <v>608</v>
      </c>
      <c r="C50" s="977"/>
      <c r="D50" s="977"/>
      <c r="E50" s="977"/>
      <c r="F50" s="977"/>
      <c r="G50" s="977"/>
      <c r="H50" s="977"/>
      <c r="I50" s="977"/>
      <c r="J50" s="977"/>
      <c r="K50" s="977"/>
      <c r="L50" s="977"/>
      <c r="M50" s="977"/>
      <c r="N50" s="978"/>
      <c r="O50" s="915" t="s">
        <v>119</v>
      </c>
      <c r="P50" s="916"/>
      <c r="Q50" s="987" t="s">
        <v>24</v>
      </c>
      <c r="R50" s="988"/>
      <c r="S50" s="988"/>
      <c r="T50" s="989"/>
      <c r="U50" s="987" t="s">
        <v>24</v>
      </c>
      <c r="V50" s="988"/>
      <c r="W50" s="988"/>
      <c r="X50" s="989"/>
      <c r="Y50" s="987"/>
      <c r="Z50" s="988"/>
      <c r="AA50" s="988"/>
      <c r="AB50" s="989"/>
      <c r="AC50" s="987" t="s">
        <v>24</v>
      </c>
      <c r="AD50" s="988"/>
      <c r="AE50" s="988"/>
      <c r="AF50" s="989"/>
      <c r="AG50" s="987" t="s">
        <v>24</v>
      </c>
      <c r="AH50" s="988"/>
      <c r="AI50" s="988"/>
      <c r="AJ50" s="989"/>
      <c r="AK50" s="987"/>
      <c r="AL50" s="988"/>
      <c r="AM50" s="988"/>
      <c r="AN50" s="989"/>
      <c r="AO50" s="987" t="s">
        <v>24</v>
      </c>
      <c r="AP50" s="988"/>
      <c r="AQ50" s="988"/>
      <c r="AR50" s="989"/>
      <c r="AS50" s="987" t="s">
        <v>24</v>
      </c>
      <c r="AT50" s="988"/>
      <c r="AU50" s="988"/>
      <c r="AV50" s="989"/>
      <c r="AW50" s="869"/>
      <c r="AX50" s="870"/>
      <c r="AY50" s="870"/>
      <c r="AZ50" s="872"/>
    </row>
    <row r="51" spans="1:52" s="8" customFormat="1" ht="24" customHeight="1" x14ac:dyDescent="0.25">
      <c r="A51" s="91"/>
      <c r="B51" s="1757" t="s">
        <v>5</v>
      </c>
      <c r="C51" s="1757"/>
      <c r="D51" s="1757"/>
      <c r="E51" s="1757"/>
      <c r="F51" s="1757"/>
      <c r="G51" s="1757"/>
      <c r="H51" s="1757"/>
      <c r="I51" s="1757"/>
      <c r="J51" s="1757"/>
      <c r="K51" s="1757"/>
      <c r="L51" s="1757"/>
      <c r="M51" s="1757"/>
      <c r="N51" s="1758"/>
      <c r="O51" s="907" t="s">
        <v>160</v>
      </c>
      <c r="P51" s="908"/>
      <c r="Q51" s="1202"/>
      <c r="R51" s="1203"/>
      <c r="S51" s="1203"/>
      <c r="T51" s="1211"/>
      <c r="U51" s="1202"/>
      <c r="V51" s="1203"/>
      <c r="W51" s="1203"/>
      <c r="X51" s="1211"/>
      <c r="Y51" s="1202"/>
      <c r="Z51" s="1203"/>
      <c r="AA51" s="1203"/>
      <c r="AB51" s="1211"/>
      <c r="AC51" s="1202"/>
      <c r="AD51" s="1203"/>
      <c r="AE51" s="1203"/>
      <c r="AF51" s="1211"/>
      <c r="AG51" s="1202"/>
      <c r="AH51" s="1203"/>
      <c r="AI51" s="1203"/>
      <c r="AJ51" s="1211"/>
      <c r="AK51" s="1202"/>
      <c r="AL51" s="1203"/>
      <c r="AM51" s="1203"/>
      <c r="AN51" s="1211"/>
      <c r="AO51" s="1202"/>
      <c r="AP51" s="1203"/>
      <c r="AQ51" s="1203"/>
      <c r="AR51" s="1211"/>
      <c r="AS51" s="1202"/>
      <c r="AT51" s="1203"/>
      <c r="AU51" s="1203"/>
      <c r="AV51" s="1211"/>
      <c r="AW51" s="873"/>
      <c r="AX51" s="874"/>
      <c r="AY51" s="874"/>
      <c r="AZ51" s="876"/>
    </row>
    <row r="52" spans="1:52" s="8" customFormat="1" ht="14.25" customHeight="1" thickBot="1" x14ac:dyDescent="0.3">
      <c r="A52" s="91"/>
      <c r="B52" s="1029"/>
      <c r="C52" s="1029"/>
      <c r="D52" s="1029"/>
      <c r="E52" s="1029"/>
      <c r="F52" s="1029"/>
      <c r="G52" s="1029"/>
      <c r="H52" s="1029"/>
      <c r="I52" s="1029"/>
      <c r="J52" s="1029"/>
      <c r="K52" s="1029"/>
      <c r="L52" s="1029"/>
      <c r="M52" s="1029"/>
      <c r="N52" s="1030"/>
      <c r="O52" s="1054"/>
      <c r="P52" s="1055"/>
      <c r="Q52" s="891"/>
      <c r="R52" s="892"/>
      <c r="S52" s="892"/>
      <c r="T52" s="893"/>
      <c r="U52" s="891"/>
      <c r="V52" s="892"/>
      <c r="W52" s="892"/>
      <c r="X52" s="893"/>
      <c r="Y52" s="891"/>
      <c r="Z52" s="892"/>
      <c r="AA52" s="892"/>
      <c r="AB52" s="893"/>
      <c r="AC52" s="891"/>
      <c r="AD52" s="892"/>
      <c r="AE52" s="892"/>
      <c r="AF52" s="893"/>
      <c r="AG52" s="891"/>
      <c r="AH52" s="892"/>
      <c r="AI52" s="892"/>
      <c r="AJ52" s="893"/>
      <c r="AK52" s="891"/>
      <c r="AL52" s="892"/>
      <c r="AM52" s="892"/>
      <c r="AN52" s="893"/>
      <c r="AO52" s="891"/>
      <c r="AP52" s="892"/>
      <c r="AQ52" s="892"/>
      <c r="AR52" s="893"/>
      <c r="AS52" s="891"/>
      <c r="AT52" s="892"/>
      <c r="AU52" s="892"/>
      <c r="AV52" s="893"/>
      <c r="AW52" s="861"/>
      <c r="AX52" s="862"/>
      <c r="AY52" s="862"/>
      <c r="AZ52" s="864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586"/>
      <c r="AW53" s="586"/>
      <c r="AX53" s="586"/>
      <c r="AY53" s="586"/>
      <c r="AZ53" s="586"/>
    </row>
    <row r="54" spans="1:52" s="8" customFormat="1" ht="15.75" customHeight="1" x14ac:dyDescent="0.25">
      <c r="A54" s="85"/>
      <c r="B54" s="877" t="s">
        <v>706</v>
      </c>
      <c r="C54" s="877"/>
      <c r="D54" s="877"/>
      <c r="E54" s="877"/>
      <c r="F54" s="877"/>
      <c r="G54" s="877"/>
      <c r="H54" s="877"/>
      <c r="I54" s="877"/>
      <c r="J54" s="877"/>
      <c r="K54" s="877"/>
      <c r="L54" s="877"/>
      <c r="M54" s="877"/>
      <c r="N54" s="877"/>
      <c r="O54" s="877"/>
      <c r="P54" s="877"/>
      <c r="Q54" s="877"/>
      <c r="R54" s="877"/>
      <c r="S54" s="877"/>
      <c r="T54" s="877"/>
      <c r="U54" s="877"/>
      <c r="V54" s="877"/>
      <c r="W54" s="877"/>
      <c r="X54" s="877"/>
      <c r="Y54" s="877"/>
      <c r="Z54" s="877"/>
      <c r="AA54" s="877"/>
      <c r="AB54" s="877"/>
      <c r="AC54" s="877"/>
      <c r="AD54" s="877"/>
      <c r="AE54" s="877"/>
      <c r="AF54" s="877"/>
      <c r="AG54" s="877"/>
      <c r="AH54" s="877"/>
      <c r="AI54" s="877"/>
      <c r="AJ54" s="877"/>
      <c r="AK54" s="877"/>
      <c r="AL54" s="877"/>
      <c r="AM54" s="877"/>
      <c r="AN54" s="877"/>
      <c r="AO54" s="877"/>
      <c r="AP54" s="877"/>
      <c r="AQ54" s="877"/>
      <c r="AR54" s="877"/>
      <c r="AS54" s="877"/>
      <c r="AT54" s="877"/>
      <c r="AU54" s="877"/>
      <c r="AV54" s="877"/>
      <c r="AW54" s="877"/>
      <c r="AX54" s="877"/>
      <c r="AY54" s="877"/>
      <c r="AZ54" s="877"/>
    </row>
    <row r="55" spans="1:52" x14ac:dyDescent="0.25">
      <c r="A55" s="85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</row>
    <row r="56" spans="1:52" ht="15" customHeight="1" x14ac:dyDescent="0.25">
      <c r="A56" s="85"/>
      <c r="B56" s="875" t="s">
        <v>2</v>
      </c>
      <c r="C56" s="894"/>
      <c r="D56" s="894"/>
      <c r="E56" s="894"/>
      <c r="F56" s="894"/>
      <c r="G56" s="894"/>
      <c r="H56" s="894"/>
      <c r="I56" s="894"/>
      <c r="J56" s="894"/>
      <c r="K56" s="894"/>
      <c r="L56" s="894"/>
      <c r="M56" s="894"/>
      <c r="N56" s="894"/>
      <c r="O56" s="894"/>
      <c r="P56" s="894"/>
      <c r="Q56" s="894"/>
      <c r="R56" s="894"/>
      <c r="S56" s="894"/>
      <c r="T56" s="894"/>
      <c r="U56" s="894"/>
      <c r="V56" s="894"/>
      <c r="W56" s="897" t="s">
        <v>502</v>
      </c>
      <c r="X56" s="878"/>
      <c r="Y56" s="879"/>
      <c r="Z56" s="878" t="s">
        <v>33</v>
      </c>
      <c r="AA56" s="878"/>
      <c r="AB56" s="879"/>
      <c r="AC56" s="873" t="s">
        <v>99</v>
      </c>
      <c r="AD56" s="874"/>
      <c r="AE56" s="874"/>
      <c r="AF56" s="874"/>
      <c r="AG56" s="874"/>
      <c r="AH56" s="874"/>
      <c r="AI56" s="874"/>
      <c r="AJ56" s="874"/>
      <c r="AK56" s="874"/>
      <c r="AL56" s="874"/>
      <c r="AM56" s="874"/>
      <c r="AN56" s="874"/>
      <c r="AO56" s="874"/>
      <c r="AP56" s="874"/>
      <c r="AQ56" s="874"/>
      <c r="AR56" s="874"/>
      <c r="AS56" s="874"/>
      <c r="AT56" s="874"/>
      <c r="AU56" s="874"/>
      <c r="AV56" s="874"/>
      <c r="AW56" s="874"/>
      <c r="AX56" s="874"/>
      <c r="AY56" s="874"/>
      <c r="AZ56" s="874"/>
    </row>
    <row r="57" spans="1:52" ht="15" customHeight="1" x14ac:dyDescent="0.25">
      <c r="A57" s="85"/>
      <c r="B57" s="875"/>
      <c r="C57" s="894"/>
      <c r="D57" s="894"/>
      <c r="E57" s="894"/>
      <c r="F57" s="894"/>
      <c r="G57" s="894"/>
      <c r="H57" s="894"/>
      <c r="I57" s="894"/>
      <c r="J57" s="894"/>
      <c r="K57" s="894"/>
      <c r="L57" s="894"/>
      <c r="M57" s="894"/>
      <c r="N57" s="894"/>
      <c r="O57" s="894"/>
      <c r="P57" s="894"/>
      <c r="Q57" s="894"/>
      <c r="R57" s="894"/>
      <c r="S57" s="894"/>
      <c r="T57" s="894"/>
      <c r="U57" s="894"/>
      <c r="V57" s="894"/>
      <c r="W57" s="898"/>
      <c r="X57" s="880"/>
      <c r="Y57" s="881"/>
      <c r="Z57" s="880"/>
      <c r="AA57" s="880"/>
      <c r="AB57" s="881"/>
      <c r="AC57" s="897" t="s">
        <v>271</v>
      </c>
      <c r="AD57" s="878"/>
      <c r="AE57" s="878"/>
      <c r="AF57" s="878"/>
      <c r="AG57" s="878"/>
      <c r="AH57" s="878"/>
      <c r="AI57" s="878"/>
      <c r="AJ57" s="879"/>
      <c r="AK57" s="894" t="s">
        <v>6</v>
      </c>
      <c r="AL57" s="894"/>
      <c r="AM57" s="894"/>
      <c r="AN57" s="894"/>
      <c r="AO57" s="894"/>
      <c r="AP57" s="894"/>
      <c r="AQ57" s="894"/>
      <c r="AR57" s="894"/>
      <c r="AS57" s="878" t="s">
        <v>35</v>
      </c>
      <c r="AT57" s="878"/>
      <c r="AU57" s="878"/>
      <c r="AV57" s="878"/>
      <c r="AW57" s="878"/>
      <c r="AX57" s="878"/>
      <c r="AY57" s="878"/>
      <c r="AZ57" s="878"/>
    </row>
    <row r="58" spans="1:52" ht="27.75" customHeight="1" x14ac:dyDescent="0.25">
      <c r="A58" s="85"/>
      <c r="B58" s="875"/>
      <c r="C58" s="894"/>
      <c r="D58" s="894"/>
      <c r="E58" s="894"/>
      <c r="F58" s="894"/>
      <c r="G58" s="894"/>
      <c r="H58" s="894"/>
      <c r="I58" s="894"/>
      <c r="J58" s="894"/>
      <c r="K58" s="894"/>
      <c r="L58" s="894"/>
      <c r="M58" s="894"/>
      <c r="N58" s="894"/>
      <c r="O58" s="894"/>
      <c r="P58" s="894"/>
      <c r="Q58" s="894"/>
      <c r="R58" s="894"/>
      <c r="S58" s="894"/>
      <c r="T58" s="894"/>
      <c r="U58" s="894"/>
      <c r="V58" s="894"/>
      <c r="W58" s="899"/>
      <c r="X58" s="882"/>
      <c r="Y58" s="883"/>
      <c r="Z58" s="882"/>
      <c r="AA58" s="882"/>
      <c r="AB58" s="883"/>
      <c r="AC58" s="899"/>
      <c r="AD58" s="882"/>
      <c r="AE58" s="882"/>
      <c r="AF58" s="882"/>
      <c r="AG58" s="882"/>
      <c r="AH58" s="882"/>
      <c r="AI58" s="882"/>
      <c r="AJ58" s="883"/>
      <c r="AK58" s="894"/>
      <c r="AL58" s="894"/>
      <c r="AM58" s="894"/>
      <c r="AN58" s="894"/>
      <c r="AO58" s="894"/>
      <c r="AP58" s="894"/>
      <c r="AQ58" s="894"/>
      <c r="AR58" s="894"/>
      <c r="AS58" s="882"/>
      <c r="AT58" s="882"/>
      <c r="AU58" s="882"/>
      <c r="AV58" s="882"/>
      <c r="AW58" s="882"/>
      <c r="AX58" s="882"/>
      <c r="AY58" s="882"/>
      <c r="AZ58" s="882"/>
    </row>
    <row r="59" spans="1:52" ht="15.75" thickBot="1" x14ac:dyDescent="0.3">
      <c r="A59" s="85"/>
      <c r="B59" s="885">
        <v>1</v>
      </c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54" t="s">
        <v>36</v>
      </c>
      <c r="X59" s="886"/>
      <c r="Y59" s="887"/>
      <c r="Z59" s="886" t="s">
        <v>7</v>
      </c>
      <c r="AA59" s="886"/>
      <c r="AB59" s="887"/>
      <c r="AC59" s="954" t="s">
        <v>8</v>
      </c>
      <c r="AD59" s="886"/>
      <c r="AE59" s="886"/>
      <c r="AF59" s="886"/>
      <c r="AG59" s="886"/>
      <c r="AH59" s="886"/>
      <c r="AI59" s="886"/>
      <c r="AJ59" s="887"/>
      <c r="AK59" s="954" t="s">
        <v>9</v>
      </c>
      <c r="AL59" s="886"/>
      <c r="AM59" s="886"/>
      <c r="AN59" s="886"/>
      <c r="AO59" s="886"/>
      <c r="AP59" s="886"/>
      <c r="AQ59" s="886"/>
      <c r="AR59" s="887"/>
      <c r="AS59" s="954" t="s">
        <v>10</v>
      </c>
      <c r="AT59" s="886"/>
      <c r="AU59" s="886"/>
      <c r="AV59" s="886"/>
      <c r="AW59" s="886"/>
      <c r="AX59" s="886"/>
      <c r="AY59" s="886"/>
      <c r="AZ59" s="886"/>
    </row>
    <row r="60" spans="1:52" ht="15" customHeight="1" x14ac:dyDescent="0.25">
      <c r="A60" s="85"/>
      <c r="B60" s="948"/>
      <c r="C60" s="949"/>
      <c r="D60" s="949"/>
      <c r="E60" s="949"/>
      <c r="F60" s="949"/>
      <c r="G60" s="949"/>
      <c r="H60" s="949"/>
      <c r="I60" s="949"/>
      <c r="J60" s="949"/>
      <c r="K60" s="949"/>
      <c r="L60" s="949"/>
      <c r="M60" s="949"/>
      <c r="N60" s="949"/>
      <c r="O60" s="949"/>
      <c r="P60" s="949"/>
      <c r="Q60" s="949"/>
      <c r="R60" s="949"/>
      <c r="S60" s="949"/>
      <c r="T60" s="949"/>
      <c r="U60" s="949"/>
      <c r="V60" s="950"/>
      <c r="W60" s="867"/>
      <c r="X60" s="868"/>
      <c r="Y60" s="868"/>
      <c r="Z60" s="951" t="s">
        <v>21</v>
      </c>
      <c r="AA60" s="868"/>
      <c r="AB60" s="952"/>
      <c r="AC60" s="869"/>
      <c r="AD60" s="870"/>
      <c r="AE60" s="870"/>
      <c r="AF60" s="870"/>
      <c r="AG60" s="870"/>
      <c r="AH60" s="870"/>
      <c r="AI60" s="870"/>
      <c r="AJ60" s="871"/>
      <c r="AK60" s="869"/>
      <c r="AL60" s="870"/>
      <c r="AM60" s="870"/>
      <c r="AN60" s="870"/>
      <c r="AO60" s="870"/>
      <c r="AP60" s="870"/>
      <c r="AQ60" s="870"/>
      <c r="AR60" s="871"/>
      <c r="AS60" s="869"/>
      <c r="AT60" s="870"/>
      <c r="AU60" s="870"/>
      <c r="AV60" s="870"/>
      <c r="AW60" s="870"/>
      <c r="AX60" s="870"/>
      <c r="AY60" s="870"/>
      <c r="AZ60" s="872"/>
    </row>
    <row r="61" spans="1:52" ht="15" customHeight="1" x14ac:dyDescent="0.25">
      <c r="A61" s="85"/>
      <c r="B61" s="875"/>
      <c r="C61" s="894"/>
      <c r="D61" s="894"/>
      <c r="E61" s="894"/>
      <c r="F61" s="894"/>
      <c r="G61" s="894"/>
      <c r="H61" s="894"/>
      <c r="I61" s="894"/>
      <c r="J61" s="894"/>
      <c r="K61" s="894"/>
      <c r="L61" s="894"/>
      <c r="M61" s="894"/>
      <c r="N61" s="894"/>
      <c r="O61" s="894"/>
      <c r="P61" s="894"/>
      <c r="Q61" s="894"/>
      <c r="R61" s="894"/>
      <c r="S61" s="894"/>
      <c r="T61" s="894"/>
      <c r="U61" s="894"/>
      <c r="V61" s="873"/>
      <c r="W61" s="895"/>
      <c r="X61" s="874"/>
      <c r="Y61" s="874"/>
      <c r="Z61" s="896" t="s">
        <v>22</v>
      </c>
      <c r="AA61" s="856"/>
      <c r="AB61" s="857"/>
      <c r="AC61" s="873"/>
      <c r="AD61" s="874"/>
      <c r="AE61" s="874"/>
      <c r="AF61" s="874"/>
      <c r="AG61" s="874"/>
      <c r="AH61" s="874"/>
      <c r="AI61" s="874"/>
      <c r="AJ61" s="875"/>
      <c r="AK61" s="873"/>
      <c r="AL61" s="874"/>
      <c r="AM61" s="874"/>
      <c r="AN61" s="874"/>
      <c r="AO61" s="874"/>
      <c r="AP61" s="874"/>
      <c r="AQ61" s="874"/>
      <c r="AR61" s="875"/>
      <c r="AS61" s="873"/>
      <c r="AT61" s="874"/>
      <c r="AU61" s="874"/>
      <c r="AV61" s="874"/>
      <c r="AW61" s="874"/>
      <c r="AX61" s="874"/>
      <c r="AY61" s="874"/>
      <c r="AZ61" s="876"/>
    </row>
    <row r="62" spans="1:52" ht="15.75" thickBot="1" x14ac:dyDescent="0.3">
      <c r="A62" s="85"/>
      <c r="B62" s="948"/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49"/>
      <c r="Q62" s="949"/>
      <c r="R62" s="949"/>
      <c r="S62" s="949"/>
      <c r="T62" s="949"/>
      <c r="U62" s="949"/>
      <c r="V62" s="950"/>
      <c r="W62" s="955"/>
      <c r="X62" s="956"/>
      <c r="Y62" s="956"/>
      <c r="Z62" s="957"/>
      <c r="AA62" s="859"/>
      <c r="AB62" s="860"/>
      <c r="AC62" s="861"/>
      <c r="AD62" s="862"/>
      <c r="AE62" s="862"/>
      <c r="AF62" s="862"/>
      <c r="AG62" s="862"/>
      <c r="AH62" s="862"/>
      <c r="AI62" s="862"/>
      <c r="AJ62" s="863"/>
      <c r="AK62" s="861"/>
      <c r="AL62" s="862"/>
      <c r="AM62" s="862"/>
      <c r="AN62" s="862"/>
      <c r="AO62" s="862"/>
      <c r="AP62" s="862"/>
      <c r="AQ62" s="862"/>
      <c r="AR62" s="863"/>
      <c r="AS62" s="861"/>
      <c r="AT62" s="862"/>
      <c r="AU62" s="862"/>
      <c r="AV62" s="862"/>
      <c r="AW62" s="862"/>
      <c r="AX62" s="862"/>
      <c r="AY62" s="862"/>
      <c r="AZ62" s="864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3"/>
      <c r="P63" s="473"/>
      <c r="Q63" s="248"/>
      <c r="R63" s="248"/>
      <c r="S63" s="248"/>
      <c r="T63" s="248"/>
      <c r="U63" s="248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59" t="s">
        <v>928</v>
      </c>
      <c r="C64" s="1759"/>
      <c r="D64" s="1759"/>
      <c r="E64" s="1759"/>
      <c r="F64" s="1759"/>
      <c r="G64" s="1759"/>
      <c r="H64" s="1759"/>
      <c r="I64" s="1759"/>
      <c r="J64" s="1759"/>
      <c r="K64" s="1759"/>
      <c r="L64" s="1759"/>
      <c r="M64" s="1759"/>
      <c r="N64" s="1759"/>
      <c r="O64" s="1759"/>
      <c r="P64" s="1759"/>
      <c r="Q64" s="1759"/>
      <c r="R64" s="1759"/>
      <c r="S64" s="1759"/>
      <c r="T64" s="1759"/>
      <c r="U64" s="1759"/>
      <c r="V64" s="1759"/>
      <c r="W64" s="1759"/>
      <c r="X64" s="1759"/>
      <c r="Y64" s="1759"/>
      <c r="Z64" s="1759"/>
      <c r="AA64" s="1759"/>
      <c r="AB64" s="1759"/>
      <c r="AC64" s="1759"/>
      <c r="AD64" s="1759"/>
      <c r="AE64" s="1759"/>
      <c r="AF64" s="1759"/>
      <c r="AG64" s="1759"/>
      <c r="AH64" s="1759"/>
      <c r="AI64" s="1759"/>
      <c r="AJ64" s="1759"/>
      <c r="AK64" s="1759"/>
      <c r="AL64" s="1759"/>
      <c r="AM64" s="1759"/>
      <c r="AN64" s="1759"/>
      <c r="AO64" s="1759"/>
      <c r="AP64" s="1759"/>
      <c r="AQ64" s="1759"/>
      <c r="AR64" s="1759"/>
      <c r="AS64" s="1759"/>
      <c r="AT64" s="1759"/>
      <c r="AU64" s="1759"/>
      <c r="AV64" s="1759"/>
      <c r="AW64" s="1759"/>
      <c r="AX64" s="1759"/>
      <c r="AY64" s="1759"/>
      <c r="AZ64" s="1759"/>
    </row>
    <row r="65" spans="1:52" x14ac:dyDescent="0.25">
      <c r="A65" s="45"/>
      <c r="B65" s="877" t="s">
        <v>707</v>
      </c>
      <c r="C65" s="877"/>
      <c r="D65" s="877"/>
      <c r="E65" s="877"/>
      <c r="F65" s="877"/>
      <c r="G65" s="877"/>
      <c r="H65" s="877"/>
      <c r="I65" s="877"/>
      <c r="J65" s="877"/>
      <c r="K65" s="877"/>
      <c r="L65" s="877"/>
      <c r="M65" s="877"/>
      <c r="N65" s="877"/>
      <c r="O65" s="877"/>
      <c r="P65" s="877"/>
      <c r="Q65" s="877"/>
      <c r="R65" s="877"/>
      <c r="S65" s="877"/>
      <c r="T65" s="877"/>
      <c r="U65" s="877"/>
      <c r="V65" s="877"/>
      <c r="W65" s="877"/>
      <c r="X65" s="877"/>
      <c r="Y65" s="877"/>
      <c r="Z65" s="877"/>
      <c r="AA65" s="877"/>
      <c r="AB65" s="877"/>
      <c r="AC65" s="877"/>
      <c r="AD65" s="877"/>
      <c r="AE65" s="877"/>
      <c r="AF65" s="877"/>
      <c r="AG65" s="877"/>
      <c r="AH65" s="877"/>
      <c r="AI65" s="877"/>
      <c r="AJ65" s="877"/>
      <c r="AK65" s="877"/>
      <c r="AL65" s="877"/>
      <c r="AM65" s="877"/>
      <c r="AN65" s="877"/>
      <c r="AO65" s="877"/>
      <c r="AP65" s="877"/>
      <c r="AQ65" s="877"/>
      <c r="AR65" s="877"/>
      <c r="AS65" s="877"/>
      <c r="AT65" s="877"/>
      <c r="AU65" s="877"/>
      <c r="AV65" s="877"/>
      <c r="AW65" s="877"/>
      <c r="AX65" s="877"/>
      <c r="AY65" s="877"/>
      <c r="AZ65" s="877"/>
    </row>
    <row r="66" spans="1:52" x14ac:dyDescent="0.25">
      <c r="A66" s="45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</row>
    <row r="67" spans="1:52" x14ac:dyDescent="0.25">
      <c r="A67" s="45"/>
      <c r="B67" s="878" t="s">
        <v>2</v>
      </c>
      <c r="C67" s="878"/>
      <c r="D67" s="878"/>
      <c r="E67" s="878"/>
      <c r="F67" s="878"/>
      <c r="G67" s="878"/>
      <c r="H67" s="878"/>
      <c r="I67" s="878"/>
      <c r="J67" s="878"/>
      <c r="K67" s="878"/>
      <c r="L67" s="878"/>
      <c r="M67" s="878"/>
      <c r="N67" s="878"/>
      <c r="O67" s="878"/>
      <c r="P67" s="878"/>
      <c r="Q67" s="878"/>
      <c r="R67" s="878"/>
      <c r="S67" s="878"/>
      <c r="T67" s="878"/>
      <c r="U67" s="878"/>
      <c r="V67" s="878"/>
      <c r="W67" s="878"/>
      <c r="X67" s="878"/>
      <c r="Y67" s="879"/>
      <c r="Z67" s="878" t="s">
        <v>33</v>
      </c>
      <c r="AA67" s="878"/>
      <c r="AB67" s="879"/>
      <c r="AC67" s="873" t="s">
        <v>99</v>
      </c>
      <c r="AD67" s="874"/>
      <c r="AE67" s="874"/>
      <c r="AF67" s="874"/>
      <c r="AG67" s="874"/>
      <c r="AH67" s="874"/>
      <c r="AI67" s="874"/>
      <c r="AJ67" s="874"/>
      <c r="AK67" s="874"/>
      <c r="AL67" s="874"/>
      <c r="AM67" s="874"/>
      <c r="AN67" s="874"/>
      <c r="AO67" s="874"/>
      <c r="AP67" s="874"/>
      <c r="AQ67" s="874"/>
      <c r="AR67" s="874"/>
      <c r="AS67" s="874"/>
      <c r="AT67" s="874"/>
      <c r="AU67" s="874"/>
      <c r="AV67" s="874"/>
      <c r="AW67" s="874"/>
      <c r="AX67" s="874"/>
      <c r="AY67" s="874"/>
      <c r="AZ67" s="874"/>
    </row>
    <row r="68" spans="1:52" x14ac:dyDescent="0.25">
      <c r="A68" s="45"/>
      <c r="B68" s="880"/>
      <c r="C68" s="880"/>
      <c r="D68" s="880"/>
      <c r="E68" s="880"/>
      <c r="F68" s="880"/>
      <c r="G68" s="880"/>
      <c r="H68" s="880"/>
      <c r="I68" s="880"/>
      <c r="J68" s="880"/>
      <c r="K68" s="880"/>
      <c r="L68" s="880"/>
      <c r="M68" s="880"/>
      <c r="N68" s="880"/>
      <c r="O68" s="880"/>
      <c r="P68" s="880"/>
      <c r="Q68" s="880"/>
      <c r="R68" s="880"/>
      <c r="S68" s="880"/>
      <c r="T68" s="880"/>
      <c r="U68" s="880"/>
      <c r="V68" s="880"/>
      <c r="W68" s="880"/>
      <c r="X68" s="880"/>
      <c r="Y68" s="881"/>
      <c r="Z68" s="880"/>
      <c r="AA68" s="880"/>
      <c r="AB68" s="881"/>
      <c r="AC68" s="897" t="s">
        <v>271</v>
      </c>
      <c r="AD68" s="878"/>
      <c r="AE68" s="878"/>
      <c r="AF68" s="878"/>
      <c r="AG68" s="878"/>
      <c r="AH68" s="878"/>
      <c r="AI68" s="878"/>
      <c r="AJ68" s="879"/>
      <c r="AK68" s="894" t="s">
        <v>6</v>
      </c>
      <c r="AL68" s="894"/>
      <c r="AM68" s="894"/>
      <c r="AN68" s="894"/>
      <c r="AO68" s="894"/>
      <c r="AP68" s="894"/>
      <c r="AQ68" s="894"/>
      <c r="AR68" s="894"/>
      <c r="AS68" s="878" t="s">
        <v>35</v>
      </c>
      <c r="AT68" s="878"/>
      <c r="AU68" s="878"/>
      <c r="AV68" s="878"/>
      <c r="AW68" s="878"/>
      <c r="AX68" s="878"/>
      <c r="AY68" s="878"/>
      <c r="AZ68" s="878"/>
    </row>
    <row r="69" spans="1:52" ht="30" customHeight="1" x14ac:dyDescent="0.25">
      <c r="A69" s="45"/>
      <c r="B69" s="882"/>
      <c r="C69" s="882"/>
      <c r="D69" s="882"/>
      <c r="E69" s="882"/>
      <c r="F69" s="882"/>
      <c r="G69" s="882"/>
      <c r="H69" s="882"/>
      <c r="I69" s="882"/>
      <c r="J69" s="882"/>
      <c r="K69" s="882"/>
      <c r="L69" s="882"/>
      <c r="M69" s="882"/>
      <c r="N69" s="882"/>
      <c r="O69" s="882"/>
      <c r="P69" s="882"/>
      <c r="Q69" s="882"/>
      <c r="R69" s="882"/>
      <c r="S69" s="882"/>
      <c r="T69" s="882"/>
      <c r="U69" s="882"/>
      <c r="V69" s="882"/>
      <c r="W69" s="882"/>
      <c r="X69" s="882"/>
      <c r="Y69" s="883"/>
      <c r="Z69" s="882"/>
      <c r="AA69" s="882"/>
      <c r="AB69" s="883"/>
      <c r="AC69" s="899"/>
      <c r="AD69" s="882"/>
      <c r="AE69" s="882"/>
      <c r="AF69" s="882"/>
      <c r="AG69" s="882"/>
      <c r="AH69" s="882"/>
      <c r="AI69" s="882"/>
      <c r="AJ69" s="883"/>
      <c r="AK69" s="894"/>
      <c r="AL69" s="894"/>
      <c r="AM69" s="894"/>
      <c r="AN69" s="894"/>
      <c r="AO69" s="894"/>
      <c r="AP69" s="894"/>
      <c r="AQ69" s="894"/>
      <c r="AR69" s="894"/>
      <c r="AS69" s="882"/>
      <c r="AT69" s="882"/>
      <c r="AU69" s="882"/>
      <c r="AV69" s="882"/>
      <c r="AW69" s="882"/>
      <c r="AX69" s="882"/>
      <c r="AY69" s="882"/>
      <c r="AZ69" s="882"/>
    </row>
    <row r="70" spans="1:52" ht="15.75" thickBot="1" x14ac:dyDescent="0.3">
      <c r="A70" s="45"/>
      <c r="B70" s="884">
        <v>1</v>
      </c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5"/>
      <c r="Z70" s="886" t="s">
        <v>7</v>
      </c>
      <c r="AA70" s="886"/>
      <c r="AB70" s="887"/>
      <c r="AC70" s="888" t="s">
        <v>8</v>
      </c>
      <c r="AD70" s="889"/>
      <c r="AE70" s="889"/>
      <c r="AF70" s="889"/>
      <c r="AG70" s="889"/>
      <c r="AH70" s="889"/>
      <c r="AI70" s="889"/>
      <c r="AJ70" s="890"/>
      <c r="AK70" s="888" t="s">
        <v>9</v>
      </c>
      <c r="AL70" s="889"/>
      <c r="AM70" s="889"/>
      <c r="AN70" s="889"/>
      <c r="AO70" s="889"/>
      <c r="AP70" s="889"/>
      <c r="AQ70" s="889"/>
      <c r="AR70" s="890"/>
      <c r="AS70" s="888" t="s">
        <v>10</v>
      </c>
      <c r="AT70" s="889"/>
      <c r="AU70" s="889"/>
      <c r="AV70" s="889"/>
      <c r="AW70" s="889"/>
      <c r="AX70" s="889"/>
      <c r="AY70" s="889"/>
      <c r="AZ70" s="889"/>
    </row>
    <row r="71" spans="1:52" ht="26.25" customHeight="1" x14ac:dyDescent="0.25">
      <c r="A71" s="45"/>
      <c r="B71" s="865" t="s">
        <v>771</v>
      </c>
      <c r="C71" s="865"/>
      <c r="D71" s="865"/>
      <c r="E71" s="865"/>
      <c r="F71" s="865"/>
      <c r="G71" s="865"/>
      <c r="H71" s="865"/>
      <c r="I71" s="865"/>
      <c r="J71" s="865"/>
      <c r="K71" s="865"/>
      <c r="L71" s="865"/>
      <c r="M71" s="865"/>
      <c r="N71" s="865"/>
      <c r="O71" s="865"/>
      <c r="P71" s="865"/>
      <c r="Q71" s="865"/>
      <c r="R71" s="865"/>
      <c r="S71" s="865"/>
      <c r="T71" s="865"/>
      <c r="U71" s="865"/>
      <c r="V71" s="865"/>
      <c r="W71" s="865"/>
      <c r="X71" s="865"/>
      <c r="Y71" s="866"/>
      <c r="Z71" s="867" t="s">
        <v>21</v>
      </c>
      <c r="AA71" s="868"/>
      <c r="AB71" s="868"/>
      <c r="AC71" s="869"/>
      <c r="AD71" s="870"/>
      <c r="AE71" s="870"/>
      <c r="AF71" s="870"/>
      <c r="AG71" s="870"/>
      <c r="AH71" s="870"/>
      <c r="AI71" s="870"/>
      <c r="AJ71" s="871"/>
      <c r="AK71" s="869"/>
      <c r="AL71" s="870"/>
      <c r="AM71" s="870"/>
      <c r="AN71" s="870"/>
      <c r="AO71" s="870"/>
      <c r="AP71" s="870"/>
      <c r="AQ71" s="870"/>
      <c r="AR71" s="871"/>
      <c r="AS71" s="869"/>
      <c r="AT71" s="870"/>
      <c r="AU71" s="870"/>
      <c r="AV71" s="870"/>
      <c r="AW71" s="870"/>
      <c r="AX71" s="870"/>
      <c r="AY71" s="870"/>
      <c r="AZ71" s="872"/>
    </row>
    <row r="72" spans="1:52" ht="15" customHeight="1" x14ac:dyDescent="0.25">
      <c r="A72" s="45"/>
      <c r="B72" s="853" t="s">
        <v>765</v>
      </c>
      <c r="C72" s="853"/>
      <c r="D72" s="853"/>
      <c r="E72" s="853"/>
      <c r="F72" s="853"/>
      <c r="G72" s="853"/>
      <c r="H72" s="853"/>
      <c r="I72" s="853"/>
      <c r="J72" s="853"/>
      <c r="K72" s="853"/>
      <c r="L72" s="853"/>
      <c r="M72" s="853"/>
      <c r="N72" s="853"/>
      <c r="O72" s="853"/>
      <c r="P72" s="853"/>
      <c r="Q72" s="853"/>
      <c r="R72" s="853"/>
      <c r="S72" s="853"/>
      <c r="T72" s="853"/>
      <c r="U72" s="853"/>
      <c r="V72" s="853"/>
      <c r="W72" s="853"/>
      <c r="X72" s="853"/>
      <c r="Y72" s="854"/>
      <c r="Z72" s="855" t="s">
        <v>22</v>
      </c>
      <c r="AA72" s="856"/>
      <c r="AB72" s="857"/>
      <c r="AC72" s="873"/>
      <c r="AD72" s="874"/>
      <c r="AE72" s="874"/>
      <c r="AF72" s="874"/>
      <c r="AG72" s="874"/>
      <c r="AH72" s="874"/>
      <c r="AI72" s="874"/>
      <c r="AJ72" s="875"/>
      <c r="AK72" s="873"/>
      <c r="AL72" s="874"/>
      <c r="AM72" s="874"/>
      <c r="AN72" s="874"/>
      <c r="AO72" s="874"/>
      <c r="AP72" s="874"/>
      <c r="AQ72" s="874"/>
      <c r="AR72" s="875"/>
      <c r="AS72" s="873"/>
      <c r="AT72" s="874"/>
      <c r="AU72" s="874"/>
      <c r="AV72" s="874"/>
      <c r="AW72" s="874"/>
      <c r="AX72" s="874"/>
      <c r="AY72" s="874"/>
      <c r="AZ72" s="876"/>
    </row>
    <row r="73" spans="1:52" ht="15" customHeight="1" x14ac:dyDescent="0.25">
      <c r="A73" s="45"/>
      <c r="B73" s="853" t="s">
        <v>766</v>
      </c>
      <c r="C73" s="853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3"/>
      <c r="S73" s="853"/>
      <c r="T73" s="853"/>
      <c r="U73" s="853"/>
      <c r="V73" s="853"/>
      <c r="W73" s="853"/>
      <c r="X73" s="853"/>
      <c r="Y73" s="854"/>
      <c r="Z73" s="855" t="s">
        <v>23</v>
      </c>
      <c r="AA73" s="856"/>
      <c r="AB73" s="857"/>
      <c r="AC73" s="476"/>
      <c r="AD73" s="475"/>
      <c r="AE73" s="475"/>
      <c r="AF73" s="475"/>
      <c r="AG73" s="475"/>
      <c r="AH73" s="475"/>
      <c r="AI73" s="475"/>
      <c r="AJ73" s="477"/>
      <c r="AK73" s="476"/>
      <c r="AL73" s="475"/>
      <c r="AM73" s="475"/>
      <c r="AN73" s="475"/>
      <c r="AO73" s="475"/>
      <c r="AP73" s="475"/>
      <c r="AQ73" s="475"/>
      <c r="AR73" s="477"/>
      <c r="AS73" s="476"/>
      <c r="AT73" s="475"/>
      <c r="AU73" s="475"/>
      <c r="AV73" s="475"/>
      <c r="AW73" s="475"/>
      <c r="AX73" s="475"/>
      <c r="AY73" s="475"/>
      <c r="AZ73" s="478"/>
    </row>
    <row r="74" spans="1:52" ht="15" customHeight="1" x14ac:dyDescent="0.25">
      <c r="A74" s="45"/>
      <c r="B74" s="853" t="s">
        <v>767</v>
      </c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853"/>
      <c r="R74" s="853"/>
      <c r="S74" s="853"/>
      <c r="T74" s="853"/>
      <c r="U74" s="853"/>
      <c r="V74" s="853"/>
      <c r="W74" s="853"/>
      <c r="X74" s="853"/>
      <c r="Y74" s="854"/>
      <c r="Z74" s="832" t="s">
        <v>460</v>
      </c>
      <c r="AA74" s="833"/>
      <c r="AB74" s="834"/>
      <c r="AC74" s="476"/>
      <c r="AD74" s="475"/>
      <c r="AE74" s="475"/>
      <c r="AF74" s="475"/>
      <c r="AG74" s="475"/>
      <c r="AH74" s="475"/>
      <c r="AI74" s="475"/>
      <c r="AJ74" s="477"/>
      <c r="AK74" s="476"/>
      <c r="AL74" s="475"/>
      <c r="AM74" s="475"/>
      <c r="AN74" s="475"/>
      <c r="AO74" s="475"/>
      <c r="AP74" s="475"/>
      <c r="AQ74" s="475"/>
      <c r="AR74" s="477"/>
      <c r="AS74" s="476"/>
      <c r="AT74" s="475"/>
      <c r="AU74" s="475"/>
      <c r="AV74" s="475"/>
      <c r="AW74" s="475"/>
      <c r="AX74" s="475"/>
      <c r="AY74" s="475"/>
      <c r="AZ74" s="478"/>
    </row>
    <row r="75" spans="1:52" ht="15.75" customHeight="1" thickBot="1" x14ac:dyDescent="0.3">
      <c r="A75" s="45"/>
      <c r="B75" s="853" t="s">
        <v>768</v>
      </c>
      <c r="C75" s="853"/>
      <c r="D75" s="853"/>
      <c r="E75" s="853"/>
      <c r="F75" s="853"/>
      <c r="G75" s="853"/>
      <c r="H75" s="853"/>
      <c r="I75" s="853"/>
      <c r="J75" s="853"/>
      <c r="K75" s="853"/>
      <c r="L75" s="853"/>
      <c r="M75" s="853"/>
      <c r="N75" s="853"/>
      <c r="O75" s="853"/>
      <c r="P75" s="853"/>
      <c r="Q75" s="853"/>
      <c r="R75" s="853"/>
      <c r="S75" s="853"/>
      <c r="T75" s="853"/>
      <c r="U75" s="853"/>
      <c r="V75" s="853"/>
      <c r="W75" s="853"/>
      <c r="X75" s="853"/>
      <c r="Y75" s="854"/>
      <c r="Z75" s="858" t="s">
        <v>461</v>
      </c>
      <c r="AA75" s="859"/>
      <c r="AB75" s="860"/>
      <c r="AC75" s="861"/>
      <c r="AD75" s="862"/>
      <c r="AE75" s="862"/>
      <c r="AF75" s="862"/>
      <c r="AG75" s="862"/>
      <c r="AH75" s="862"/>
      <c r="AI75" s="862"/>
      <c r="AJ75" s="863"/>
      <c r="AK75" s="861"/>
      <c r="AL75" s="862"/>
      <c r="AM75" s="862"/>
      <c r="AN75" s="862"/>
      <c r="AO75" s="862"/>
      <c r="AP75" s="862"/>
      <c r="AQ75" s="862"/>
      <c r="AR75" s="863"/>
      <c r="AS75" s="861"/>
      <c r="AT75" s="862"/>
      <c r="AU75" s="862"/>
      <c r="AV75" s="862"/>
      <c r="AW75" s="862"/>
      <c r="AX75" s="862"/>
      <c r="AY75" s="862"/>
      <c r="AZ75" s="864"/>
    </row>
    <row r="76" spans="1:52" ht="10.5" customHeight="1" x14ac:dyDescent="0.25">
      <c r="A76" s="45"/>
      <c r="B76" s="824"/>
      <c r="C76" s="835"/>
      <c r="D76" s="835"/>
      <c r="E76" s="835"/>
      <c r="F76" s="835"/>
      <c r="G76" s="835"/>
      <c r="H76" s="835"/>
      <c r="I76" s="835"/>
      <c r="J76" s="835"/>
      <c r="K76" s="835"/>
      <c r="L76" s="835"/>
      <c r="M76" s="835"/>
      <c r="N76" s="835"/>
      <c r="O76" s="835"/>
      <c r="P76" s="835"/>
      <c r="Q76" s="835"/>
      <c r="R76" s="835"/>
      <c r="S76" s="835"/>
      <c r="T76" s="835"/>
      <c r="U76" s="835"/>
      <c r="V76" s="835"/>
      <c r="W76" s="835"/>
      <c r="X76" s="835"/>
      <c r="Y76" s="835"/>
      <c r="Z76" s="835"/>
      <c r="AA76" s="835"/>
      <c r="AB76" s="835"/>
      <c r="AC76" s="835"/>
      <c r="AD76" s="835"/>
      <c r="AE76" s="835"/>
      <c r="AF76" s="835"/>
      <c r="AG76" s="835"/>
      <c r="AH76" s="835"/>
      <c r="AI76" s="835"/>
      <c r="AJ76" s="835"/>
      <c r="AK76" s="835"/>
      <c r="AL76" s="835"/>
      <c r="AM76" s="835"/>
      <c r="AN76" s="835"/>
      <c r="AO76" s="835"/>
      <c r="AP76" s="835"/>
      <c r="AQ76" s="835"/>
      <c r="AR76" s="835"/>
      <c r="AS76" s="835"/>
      <c r="AT76" s="835"/>
      <c r="AU76" s="835"/>
      <c r="AV76" s="835"/>
      <c r="AW76" s="835"/>
      <c r="AX76" s="835"/>
      <c r="AY76" s="835"/>
      <c r="AZ76" s="835"/>
    </row>
    <row r="77" spans="1:52" ht="27.75" customHeight="1" x14ac:dyDescent="0.25">
      <c r="A77" s="45"/>
      <c r="B77" s="1759" t="s">
        <v>929</v>
      </c>
      <c r="C77" s="1759"/>
      <c r="D77" s="1759"/>
      <c r="E77" s="1759"/>
      <c r="F77" s="1759"/>
      <c r="G77" s="1759"/>
      <c r="H77" s="1759"/>
      <c r="I77" s="1759"/>
      <c r="J77" s="1759"/>
      <c r="K77" s="1759"/>
      <c r="L77" s="1759"/>
      <c r="M77" s="1759"/>
      <c r="N77" s="1759"/>
      <c r="O77" s="1759"/>
      <c r="P77" s="1759"/>
      <c r="Q77" s="1759"/>
      <c r="R77" s="1759"/>
      <c r="S77" s="1759"/>
      <c r="T77" s="1759"/>
      <c r="U77" s="1759"/>
      <c r="V77" s="1759"/>
      <c r="W77" s="1759"/>
      <c r="X77" s="1759"/>
      <c r="Y77" s="1759"/>
      <c r="Z77" s="1759"/>
      <c r="AA77" s="1759"/>
      <c r="AB77" s="1759"/>
      <c r="AC77" s="1759"/>
      <c r="AD77" s="1759"/>
      <c r="AE77" s="1759"/>
      <c r="AF77" s="1759"/>
      <c r="AG77" s="1759"/>
      <c r="AH77" s="1759"/>
      <c r="AI77" s="1759"/>
      <c r="AJ77" s="1759"/>
      <c r="AK77" s="1759"/>
      <c r="AL77" s="1759"/>
      <c r="AM77" s="1759"/>
      <c r="AN77" s="1759"/>
      <c r="AO77" s="1759"/>
      <c r="AP77" s="1759"/>
      <c r="AQ77" s="1759"/>
      <c r="AR77" s="1759"/>
      <c r="AS77" s="1759"/>
      <c r="AT77" s="1759"/>
      <c r="AU77" s="1759"/>
      <c r="AV77" s="1759"/>
      <c r="AW77" s="1759"/>
      <c r="AX77" s="1759"/>
      <c r="AY77" s="1759"/>
      <c r="AZ77" s="1759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8"/>
  <sheetViews>
    <sheetView showGridLines="0" tabSelected="1" view="pageBreakPreview" topLeftCell="A71" zoomScaleNormal="100" zoomScaleSheetLayoutView="100" workbookViewId="0">
      <selection activeCell="AH79" sqref="AH79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17" t="s">
        <v>1008</v>
      </c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  <c r="AF1" s="917"/>
      <c r="AG1" s="917"/>
      <c r="AH1" s="917"/>
      <c r="AI1" s="917"/>
      <c r="AJ1" s="917"/>
      <c r="AK1" s="917"/>
      <c r="AL1" s="917"/>
      <c r="AM1" s="917"/>
      <c r="AN1" s="917"/>
      <c r="AO1" s="917"/>
      <c r="AP1" s="917"/>
      <c r="AQ1" s="917"/>
      <c r="AR1" s="917"/>
      <c r="AS1" s="917"/>
      <c r="AT1" s="918"/>
      <c r="AU1" s="918"/>
      <c r="AV1" s="918"/>
      <c r="AW1" s="918"/>
      <c r="AX1" s="918"/>
      <c r="AY1" s="918"/>
      <c r="AZ1" s="918"/>
      <c r="BA1" s="88"/>
      <c r="BB1" s="88"/>
    </row>
    <row r="2" spans="1:58" customFormat="1" ht="14.25" customHeight="1" thickBot="1" x14ac:dyDescent="0.3">
      <c r="A2" s="723"/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837" t="s">
        <v>462</v>
      </c>
      <c r="AW2" s="838"/>
      <c r="AX2" s="838"/>
      <c r="AY2" s="838"/>
      <c r="AZ2" s="839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6"/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840" t="s">
        <v>1059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726"/>
      <c r="AJ3" s="726"/>
      <c r="AK3" s="726"/>
      <c r="AL3" s="726"/>
      <c r="AM3" s="726"/>
      <c r="AN3" s="726"/>
      <c r="AO3" s="726"/>
      <c r="AP3" s="726"/>
      <c r="AQ3" s="348"/>
      <c r="AR3" s="826" t="s">
        <v>464</v>
      </c>
      <c r="AS3" s="827"/>
      <c r="AT3" s="827"/>
      <c r="AU3" s="827"/>
      <c r="AV3" s="786" t="s">
        <v>1060</v>
      </c>
      <c r="AW3" s="787"/>
      <c r="AX3" s="787"/>
      <c r="AY3" s="787"/>
      <c r="AZ3" s="78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2"/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2"/>
      <c r="AJ4" s="722"/>
      <c r="AK4" s="722"/>
      <c r="AL4" s="722"/>
      <c r="AM4" s="722"/>
      <c r="AN4" s="722"/>
      <c r="AO4" s="722"/>
      <c r="AP4" s="722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2"/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1"/>
      <c r="W5" s="721"/>
      <c r="X5" s="721"/>
      <c r="Y5" s="721"/>
      <c r="Z5" s="721"/>
      <c r="AA5" s="721"/>
      <c r="AB5" s="721"/>
      <c r="AC5" s="721"/>
      <c r="AD5" s="721"/>
      <c r="AE5" s="721"/>
      <c r="AF5" s="721"/>
      <c r="AG5" s="721"/>
      <c r="AH5" s="721"/>
      <c r="AI5" s="722"/>
      <c r="AJ5" s="722"/>
      <c r="AK5" s="722"/>
      <c r="AL5" s="722"/>
      <c r="AM5" s="722"/>
      <c r="AN5" s="722"/>
      <c r="AO5" s="722"/>
      <c r="AP5" s="722"/>
      <c r="AQ5" s="826"/>
      <c r="AR5" s="826"/>
      <c r="AS5" s="826"/>
      <c r="AT5" s="826"/>
      <c r="AU5" s="943"/>
      <c r="AV5" s="940" t="s">
        <v>984</v>
      </c>
      <c r="AW5" s="941"/>
      <c r="AX5" s="941"/>
      <c r="AY5" s="941"/>
      <c r="AZ5" s="942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2"/>
      <c r="B6" s="722"/>
      <c r="C6" s="722"/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1"/>
      <c r="W6" s="721"/>
      <c r="X6" s="721"/>
      <c r="Y6" s="721"/>
      <c r="Z6" s="721"/>
      <c r="AA6" s="721"/>
      <c r="AB6" s="721"/>
      <c r="AC6" s="721"/>
      <c r="AD6" s="721"/>
      <c r="AE6" s="721"/>
      <c r="AF6" s="721"/>
      <c r="AG6" s="721"/>
      <c r="AH6" s="721"/>
      <c r="AI6" s="722"/>
      <c r="AJ6" s="722"/>
      <c r="AK6" s="722"/>
      <c r="AL6" s="722"/>
      <c r="AM6" s="722"/>
      <c r="AN6" s="722"/>
      <c r="AO6" s="722"/>
      <c r="AP6" s="722"/>
      <c r="AQ6" s="348"/>
      <c r="AR6" s="826" t="s">
        <v>466</v>
      </c>
      <c r="AS6" s="827"/>
      <c r="AT6" s="827"/>
      <c r="AU6" s="827"/>
      <c r="AV6" s="843" t="s">
        <v>946</v>
      </c>
      <c r="AW6" s="844"/>
      <c r="AX6" s="844"/>
      <c r="AY6" s="844"/>
      <c r="AZ6" s="84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 t="s">
        <v>1025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826" t="s">
        <v>467</v>
      </c>
      <c r="AS7" s="827"/>
      <c r="AT7" s="827"/>
      <c r="AU7" s="827"/>
      <c r="AV7" s="843" t="s">
        <v>947</v>
      </c>
      <c r="AW7" s="844"/>
      <c r="AX7" s="844"/>
      <c r="AY7" s="844"/>
      <c r="AZ7" s="845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>
        <v>8</v>
      </c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7"/>
    </row>
    <row r="11" spans="1:58" ht="9" customHeight="1" x14ac:dyDescent="0.25"/>
    <row r="12" spans="1:58" s="27" customFormat="1" x14ac:dyDescent="0.25">
      <c r="A12" s="119"/>
      <c r="B12" s="1458" t="s">
        <v>669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71"/>
      <c r="AU12" s="471"/>
      <c r="AV12" s="471"/>
      <c r="AW12" s="471"/>
      <c r="AX12" s="471"/>
      <c r="AY12" s="471"/>
      <c r="AZ12" s="471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91"/>
      <c r="BB14" s="91"/>
    </row>
    <row r="15" spans="1:58" s="27" customFormat="1" ht="18.75" customHeight="1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1000</v>
      </c>
      <c r="AD15" s="878"/>
      <c r="AE15" s="878"/>
      <c r="AF15" s="878"/>
      <c r="AG15" s="878"/>
      <c r="AH15" s="879"/>
      <c r="AI15" s="878" t="s">
        <v>1001</v>
      </c>
      <c r="AJ15" s="878"/>
      <c r="AK15" s="878"/>
      <c r="AL15" s="878"/>
      <c r="AM15" s="878"/>
      <c r="AN15" s="879"/>
      <c r="AO15" s="897" t="s">
        <v>1002</v>
      </c>
      <c r="AP15" s="878"/>
      <c r="AQ15" s="878"/>
      <c r="AR15" s="878"/>
      <c r="AS15" s="878"/>
      <c r="AT15" s="879"/>
      <c r="AU15" s="897" t="s">
        <v>263</v>
      </c>
      <c r="AV15" s="878"/>
      <c r="AW15" s="878"/>
      <c r="AX15" s="878"/>
      <c r="AY15" s="878"/>
      <c r="AZ15" s="878"/>
      <c r="BA15" s="91"/>
      <c r="BB15" s="91"/>
    </row>
    <row r="16" spans="1:58" s="27" customFormat="1" ht="57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3"/>
      <c r="AI16" s="882"/>
      <c r="AJ16" s="882"/>
      <c r="AK16" s="882"/>
      <c r="AL16" s="882"/>
      <c r="AM16" s="882"/>
      <c r="AN16" s="883"/>
      <c r="AO16" s="899"/>
      <c r="AP16" s="882"/>
      <c r="AQ16" s="882"/>
      <c r="AR16" s="882"/>
      <c r="AS16" s="882"/>
      <c r="AT16" s="883"/>
      <c r="AU16" s="899"/>
      <c r="AV16" s="882"/>
      <c r="AW16" s="882"/>
      <c r="AX16" s="882"/>
      <c r="AY16" s="882"/>
      <c r="AZ16" s="882"/>
      <c r="BA16" s="91"/>
      <c r="BB16" s="91"/>
    </row>
    <row r="17" spans="1:62" s="10" customFormat="1" ht="15" customHeight="1" thickBot="1" x14ac:dyDescent="0.3">
      <c r="A17" s="89"/>
      <c r="B17" s="886">
        <v>1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6"/>
      <c r="X17" s="886"/>
      <c r="Y17" s="887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7"/>
      <c r="AI17" s="886" t="s">
        <v>8</v>
      </c>
      <c r="AJ17" s="886"/>
      <c r="AK17" s="886"/>
      <c r="AL17" s="886"/>
      <c r="AM17" s="886"/>
      <c r="AN17" s="887"/>
      <c r="AO17" s="886" t="s">
        <v>9</v>
      </c>
      <c r="AP17" s="886"/>
      <c r="AQ17" s="886"/>
      <c r="AR17" s="886"/>
      <c r="AS17" s="886"/>
      <c r="AT17" s="887"/>
      <c r="AU17" s="954" t="s">
        <v>10</v>
      </c>
      <c r="AV17" s="886"/>
      <c r="AW17" s="886"/>
      <c r="AX17" s="886"/>
      <c r="AY17" s="886"/>
      <c r="AZ17" s="886"/>
      <c r="BA17" s="93"/>
      <c r="BB17" s="89"/>
    </row>
    <row r="18" spans="1:62" s="10" customFormat="1" ht="13.5" customHeight="1" x14ac:dyDescent="0.2">
      <c r="A18" s="89"/>
      <c r="B18" s="964" t="s">
        <v>281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5"/>
      <c r="Z18" s="919" t="s">
        <v>119</v>
      </c>
      <c r="AA18" s="920"/>
      <c r="AB18" s="920"/>
      <c r="AC18" s="1783"/>
      <c r="AD18" s="1781"/>
      <c r="AE18" s="1781"/>
      <c r="AF18" s="1781"/>
      <c r="AG18" s="1781"/>
      <c r="AH18" s="1782"/>
      <c r="AI18" s="1781"/>
      <c r="AJ18" s="1781"/>
      <c r="AK18" s="1781"/>
      <c r="AL18" s="1781"/>
      <c r="AM18" s="1781"/>
      <c r="AN18" s="1782"/>
      <c r="AO18" s="1781"/>
      <c r="AP18" s="1781"/>
      <c r="AQ18" s="1781"/>
      <c r="AR18" s="1781"/>
      <c r="AS18" s="1781"/>
      <c r="AT18" s="1782"/>
      <c r="AU18" s="1783"/>
      <c r="AV18" s="1781"/>
      <c r="AW18" s="1781"/>
      <c r="AX18" s="1781"/>
      <c r="AY18" s="1781"/>
      <c r="AZ18" s="1792"/>
      <c r="BA18" s="93"/>
      <c r="BB18" s="89"/>
    </row>
    <row r="19" spans="1:62" s="10" customFormat="1" ht="15" customHeight="1" x14ac:dyDescent="0.2">
      <c r="A19" s="89"/>
      <c r="B19" s="1158" t="s">
        <v>279</v>
      </c>
      <c r="C19" s="1159"/>
      <c r="D19" s="1159"/>
      <c r="E19" s="1159"/>
      <c r="F19" s="1159"/>
      <c r="G19" s="1159"/>
      <c r="H19" s="1159"/>
      <c r="I19" s="1159"/>
      <c r="J19" s="1159"/>
      <c r="K19" s="1159"/>
      <c r="L19" s="1159"/>
      <c r="M19" s="1159"/>
      <c r="N19" s="1159"/>
      <c r="O19" s="1159"/>
      <c r="P19" s="1159"/>
      <c r="Q19" s="1159"/>
      <c r="R19" s="1159"/>
      <c r="S19" s="1159"/>
      <c r="T19" s="1159"/>
      <c r="U19" s="1159"/>
      <c r="V19" s="1159"/>
      <c r="W19" s="1159"/>
      <c r="X19" s="1159"/>
      <c r="Y19" s="1160"/>
      <c r="Z19" s="855" t="s">
        <v>122</v>
      </c>
      <c r="AA19" s="856"/>
      <c r="AB19" s="856"/>
      <c r="AC19" s="1760">
        <v>195618.93</v>
      </c>
      <c r="AD19" s="1776"/>
      <c r="AE19" s="1776"/>
      <c r="AF19" s="1776"/>
      <c r="AG19" s="1776"/>
      <c r="AH19" s="1761"/>
      <c r="AI19" s="1776">
        <v>0</v>
      </c>
      <c r="AJ19" s="1776"/>
      <c r="AK19" s="1776"/>
      <c r="AL19" s="1776"/>
      <c r="AM19" s="1776"/>
      <c r="AN19" s="1761"/>
      <c r="AO19" s="1776">
        <v>0</v>
      </c>
      <c r="AP19" s="1776"/>
      <c r="AQ19" s="1776"/>
      <c r="AR19" s="1776"/>
      <c r="AS19" s="1776"/>
      <c r="AT19" s="1761"/>
      <c r="AU19" s="1760">
        <v>0</v>
      </c>
      <c r="AV19" s="1776"/>
      <c r="AW19" s="1776"/>
      <c r="AX19" s="1776"/>
      <c r="AY19" s="1776"/>
      <c r="AZ19" s="1770"/>
      <c r="BA19" s="93"/>
      <c r="BB19" s="89"/>
    </row>
    <row r="20" spans="1:62" s="10" customFormat="1" ht="15" customHeight="1" x14ac:dyDescent="0.2">
      <c r="A20" s="89"/>
      <c r="B20" s="1158" t="s">
        <v>624</v>
      </c>
      <c r="C20" s="1159"/>
      <c r="D20" s="1159"/>
      <c r="E20" s="1159"/>
      <c r="F20" s="1159"/>
      <c r="G20" s="1159"/>
      <c r="H20" s="1159"/>
      <c r="I20" s="1159"/>
      <c r="J20" s="1159"/>
      <c r="K20" s="1159"/>
      <c r="L20" s="1159"/>
      <c r="M20" s="1159"/>
      <c r="N20" s="1159"/>
      <c r="O20" s="1159"/>
      <c r="P20" s="1159"/>
      <c r="Q20" s="1159"/>
      <c r="R20" s="1159"/>
      <c r="S20" s="1159"/>
      <c r="T20" s="1159"/>
      <c r="U20" s="1159"/>
      <c r="V20" s="1159"/>
      <c r="W20" s="1159"/>
      <c r="X20" s="1159"/>
      <c r="Y20" s="1160"/>
      <c r="Z20" s="855" t="s">
        <v>135</v>
      </c>
      <c r="AA20" s="856"/>
      <c r="AB20" s="856"/>
      <c r="AC20" s="1760">
        <f>22719018.53+2195.71+2907.78+100000+3254.89+73486.4+4000-1200000-1500000-1265710-1+120000+1850292.33</f>
        <v>20909444.640000001</v>
      </c>
      <c r="AD20" s="1776"/>
      <c r="AE20" s="1776"/>
      <c r="AF20" s="1776"/>
      <c r="AG20" s="1776"/>
      <c r="AH20" s="1761"/>
      <c r="AI20" s="1776">
        <f>6547268.76+2195.71+2907.78</f>
        <v>6552372.25</v>
      </c>
      <c r="AJ20" s="1776"/>
      <c r="AK20" s="1776"/>
      <c r="AL20" s="1776"/>
      <c r="AM20" s="1776"/>
      <c r="AN20" s="1761"/>
      <c r="AO20" s="1776">
        <f>6547268.76+2195.71+2907.78</f>
        <v>6552372.25</v>
      </c>
      <c r="AP20" s="1776"/>
      <c r="AQ20" s="1776"/>
      <c r="AR20" s="1776"/>
      <c r="AS20" s="1776"/>
      <c r="AT20" s="1761"/>
      <c r="AU20" s="1760">
        <v>0</v>
      </c>
      <c r="AV20" s="1776"/>
      <c r="AW20" s="1776"/>
      <c r="AX20" s="1776"/>
      <c r="AY20" s="1776"/>
      <c r="AZ20" s="1770"/>
      <c r="BA20" s="89"/>
      <c r="BB20" s="89"/>
    </row>
    <row r="21" spans="1:62" s="10" customFormat="1" ht="15" customHeight="1" x14ac:dyDescent="0.2">
      <c r="A21" s="89"/>
      <c r="B21" s="964" t="s">
        <v>282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855" t="s">
        <v>139</v>
      </c>
      <c r="AA21" s="856"/>
      <c r="AB21" s="856"/>
      <c r="AC21" s="1760"/>
      <c r="AD21" s="1776"/>
      <c r="AE21" s="1776"/>
      <c r="AF21" s="1776"/>
      <c r="AG21" s="1776"/>
      <c r="AH21" s="1761"/>
      <c r="AI21" s="1776"/>
      <c r="AJ21" s="1776"/>
      <c r="AK21" s="1776"/>
      <c r="AL21" s="1776"/>
      <c r="AM21" s="1776"/>
      <c r="AN21" s="1761"/>
      <c r="AO21" s="1776"/>
      <c r="AP21" s="1776"/>
      <c r="AQ21" s="1776"/>
      <c r="AR21" s="1776"/>
      <c r="AS21" s="1776"/>
      <c r="AT21" s="1761"/>
      <c r="AU21" s="1760"/>
      <c r="AV21" s="1776"/>
      <c r="AW21" s="1776"/>
      <c r="AX21" s="1776"/>
      <c r="AY21" s="1776"/>
      <c r="AZ21" s="1770"/>
      <c r="BA21" s="89"/>
      <c r="BB21" s="89"/>
    </row>
    <row r="22" spans="1:62" s="10" customFormat="1" ht="15" customHeight="1" x14ac:dyDescent="0.2">
      <c r="A22" s="89"/>
      <c r="B22" s="1158" t="s">
        <v>280</v>
      </c>
      <c r="C22" s="1159"/>
      <c r="D22" s="1159"/>
      <c r="E22" s="1159"/>
      <c r="F22" s="1159"/>
      <c r="G22" s="1159"/>
      <c r="H22" s="1159"/>
      <c r="I22" s="1159"/>
      <c r="J22" s="1159"/>
      <c r="K22" s="1159"/>
      <c r="L22" s="1159"/>
      <c r="M22" s="1159"/>
      <c r="N22" s="1159"/>
      <c r="O22" s="1159"/>
      <c r="P22" s="1159"/>
      <c r="Q22" s="1159"/>
      <c r="R22" s="1159"/>
      <c r="S22" s="1159"/>
      <c r="T22" s="1159"/>
      <c r="U22" s="1159"/>
      <c r="V22" s="1159"/>
      <c r="W22" s="1159"/>
      <c r="X22" s="1159"/>
      <c r="Y22" s="1160"/>
      <c r="Z22" s="855" t="s">
        <v>153</v>
      </c>
      <c r="AA22" s="856"/>
      <c r="AB22" s="856"/>
      <c r="AC22" s="1760"/>
      <c r="AD22" s="1776"/>
      <c r="AE22" s="1776"/>
      <c r="AF22" s="1776"/>
      <c r="AG22" s="1776"/>
      <c r="AH22" s="1761"/>
      <c r="AI22" s="1776"/>
      <c r="AJ22" s="1776"/>
      <c r="AK22" s="1776"/>
      <c r="AL22" s="1776"/>
      <c r="AM22" s="1776"/>
      <c r="AN22" s="1761"/>
      <c r="AO22" s="1776"/>
      <c r="AP22" s="1776"/>
      <c r="AQ22" s="1776"/>
      <c r="AR22" s="1776"/>
      <c r="AS22" s="1776"/>
      <c r="AT22" s="1761"/>
      <c r="AU22" s="1760"/>
      <c r="AV22" s="1776"/>
      <c r="AW22" s="1776"/>
      <c r="AX22" s="1776"/>
      <c r="AY22" s="1776"/>
      <c r="AZ22" s="1770"/>
      <c r="BA22" s="89"/>
      <c r="BB22" s="89"/>
    </row>
    <row r="23" spans="1:62" s="11" customFormat="1" ht="30" customHeight="1" thickBot="1" x14ac:dyDescent="0.3">
      <c r="A23" s="91"/>
      <c r="B23" s="1158" t="s">
        <v>753</v>
      </c>
      <c r="C23" s="1159"/>
      <c r="D23" s="1159"/>
      <c r="E23" s="1159"/>
      <c r="F23" s="1159"/>
      <c r="G23" s="1159"/>
      <c r="H23" s="1159"/>
      <c r="I23" s="1159"/>
      <c r="J23" s="1159"/>
      <c r="K23" s="1159"/>
      <c r="L23" s="1159"/>
      <c r="M23" s="1159"/>
      <c r="N23" s="1159"/>
      <c r="O23" s="1159"/>
      <c r="P23" s="1159"/>
      <c r="Q23" s="1159"/>
      <c r="R23" s="1159"/>
      <c r="S23" s="1159"/>
      <c r="T23" s="1159"/>
      <c r="U23" s="1159"/>
      <c r="V23" s="1159"/>
      <c r="W23" s="1159"/>
      <c r="X23" s="1159"/>
      <c r="Y23" s="1160"/>
      <c r="Z23" s="969" t="s">
        <v>142</v>
      </c>
      <c r="AA23" s="970"/>
      <c r="AB23" s="970"/>
      <c r="AC23" s="1772">
        <f>AC20+AC18-AC19-AC21+AC22</f>
        <v>20713825.710000001</v>
      </c>
      <c r="AD23" s="1773"/>
      <c r="AE23" s="1773"/>
      <c r="AF23" s="1773"/>
      <c r="AG23" s="1773"/>
      <c r="AH23" s="1774"/>
      <c r="AI23" s="1772">
        <f t="shared" ref="AI23" si="0">AI20+AI18-AI19-AI21+AI22</f>
        <v>6552372.25</v>
      </c>
      <c r="AJ23" s="1773"/>
      <c r="AK23" s="1773"/>
      <c r="AL23" s="1773"/>
      <c r="AM23" s="1773"/>
      <c r="AN23" s="1774"/>
      <c r="AO23" s="1772">
        <f>AO20+AO18-AO19-AO21+AO22</f>
        <v>6552372.25</v>
      </c>
      <c r="AP23" s="1773"/>
      <c r="AQ23" s="1773"/>
      <c r="AR23" s="1773"/>
      <c r="AS23" s="1773"/>
      <c r="AT23" s="1774"/>
      <c r="AU23" s="1772">
        <f t="shared" ref="AU23" si="1">AU20+AU18-AU19-AU21+AU22</f>
        <v>0</v>
      </c>
      <c r="AV23" s="1773"/>
      <c r="AW23" s="1773"/>
      <c r="AX23" s="1773"/>
      <c r="AY23" s="1773"/>
      <c r="AZ23" s="1774"/>
      <c r="BA23" s="91"/>
      <c r="BB23" s="91"/>
    </row>
    <row r="24" spans="1:62" s="8" customFormat="1" ht="8.25" customHeight="1" x14ac:dyDescent="0.25">
      <c r="A24" s="91"/>
      <c r="B24" s="1819"/>
      <c r="C24" s="1820"/>
      <c r="D24" s="1820"/>
      <c r="E24" s="1820"/>
      <c r="F24" s="1820"/>
      <c r="G24" s="1820"/>
      <c r="H24" s="1820"/>
      <c r="I24" s="1820"/>
      <c r="J24" s="1820"/>
      <c r="K24" s="1820"/>
      <c r="L24" s="1820"/>
      <c r="M24" s="1820"/>
      <c r="N24" s="1820"/>
      <c r="O24" s="1820"/>
      <c r="P24" s="1820"/>
      <c r="Q24" s="1820"/>
      <c r="R24" s="1820"/>
      <c r="S24" s="1820"/>
      <c r="T24" s="1820"/>
      <c r="U24" s="1820"/>
      <c r="V24" s="1820"/>
      <c r="W24" s="1820"/>
      <c r="X24" s="1820"/>
      <c r="Y24" s="1820"/>
      <c r="Z24" s="1821"/>
      <c r="AA24" s="1821"/>
      <c r="AB24" s="1821"/>
      <c r="AC24" s="1822"/>
      <c r="AD24" s="1822"/>
      <c r="AE24" s="1822"/>
      <c r="AF24" s="1822"/>
      <c r="AG24" s="1822"/>
      <c r="AH24" s="1822"/>
      <c r="AI24" s="1822"/>
      <c r="AJ24" s="1822"/>
      <c r="AK24" s="1822"/>
      <c r="AL24" s="1822"/>
      <c r="AM24" s="1822"/>
      <c r="AN24" s="1822"/>
      <c r="AO24" s="1822"/>
      <c r="AP24" s="1822"/>
      <c r="AQ24" s="1822"/>
      <c r="AR24" s="1822"/>
      <c r="AS24" s="1822"/>
      <c r="AT24" s="1822"/>
      <c r="AU24" s="1822"/>
      <c r="AV24" s="1822"/>
      <c r="AW24" s="1822"/>
      <c r="AX24" s="1822"/>
      <c r="AY24" s="1822"/>
      <c r="AZ24" s="1822"/>
      <c r="BA24" s="91"/>
      <c r="BB24" s="91"/>
    </row>
    <row r="25" spans="1:62" s="27" customFormat="1" ht="30" customHeight="1" x14ac:dyDescent="0.25">
      <c r="A25" s="91"/>
      <c r="B25" s="1439" t="s">
        <v>825</v>
      </c>
      <c r="C25" s="1297"/>
      <c r="D25" s="1297"/>
      <c r="E25" s="1297"/>
      <c r="F25" s="1297"/>
      <c r="G25" s="1297"/>
      <c r="H25" s="1297"/>
      <c r="I25" s="1297"/>
      <c r="J25" s="1297"/>
      <c r="K25" s="1297"/>
      <c r="L25" s="1297"/>
      <c r="M25" s="1297"/>
      <c r="N25" s="1297"/>
      <c r="O25" s="1297"/>
      <c r="P25" s="1297"/>
      <c r="Q25" s="1297"/>
      <c r="R25" s="1297"/>
      <c r="S25" s="1297"/>
      <c r="T25" s="1297"/>
      <c r="U25" s="1297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  <c r="AT25" s="1297"/>
      <c r="AU25" s="1297"/>
      <c r="AV25" s="1297"/>
      <c r="AW25" s="1297"/>
      <c r="AX25" s="1297"/>
      <c r="AY25" s="1297"/>
      <c r="AZ25" s="1297"/>
      <c r="BA25" s="91"/>
      <c r="BB25" s="91"/>
    </row>
    <row r="26" spans="1:62" s="27" customFormat="1" ht="8.25" customHeight="1" x14ac:dyDescent="0.25">
      <c r="A26" s="91"/>
      <c r="B26" s="153"/>
      <c r="C26" s="1823"/>
      <c r="D26" s="1823"/>
      <c r="E26" s="1823"/>
      <c r="F26" s="1823"/>
      <c r="G26" s="1823"/>
      <c r="H26" s="1823"/>
      <c r="I26" s="1823"/>
      <c r="J26" s="1823"/>
      <c r="K26" s="1823"/>
      <c r="L26" s="1823"/>
      <c r="M26" s="1823"/>
      <c r="N26" s="1823"/>
      <c r="O26" s="1823"/>
      <c r="P26" s="1823"/>
      <c r="Q26" s="1823"/>
      <c r="R26" s="1823"/>
      <c r="S26" s="1823"/>
      <c r="T26" s="1823"/>
      <c r="U26" s="1823"/>
      <c r="V26" s="1823"/>
      <c r="W26" s="1823"/>
      <c r="X26" s="1823"/>
      <c r="Y26" s="1823"/>
      <c r="Z26" s="1823"/>
      <c r="AA26" s="1823"/>
      <c r="AB26" s="1823"/>
      <c r="AC26" s="1823"/>
      <c r="AD26" s="1823"/>
      <c r="AE26" s="1823"/>
      <c r="AF26" s="1823"/>
      <c r="AG26" s="1823"/>
      <c r="AH26" s="1823"/>
      <c r="AI26" s="1823"/>
      <c r="AJ26" s="1823"/>
      <c r="AK26" s="1823"/>
      <c r="AL26" s="1823"/>
      <c r="AM26" s="1823"/>
      <c r="AN26" s="1823"/>
      <c r="AO26" s="1823"/>
      <c r="AP26" s="1823"/>
      <c r="AQ26" s="1823"/>
      <c r="AR26" s="1823"/>
      <c r="AS26" s="1823"/>
      <c r="AT26" s="1823"/>
      <c r="AU26" s="1823"/>
      <c r="AV26" s="1823"/>
      <c r="AW26" s="1823"/>
      <c r="AX26" s="1823"/>
      <c r="AY26" s="1823"/>
      <c r="AZ26" s="1823"/>
      <c r="BA26" s="91"/>
      <c r="BB26" s="91"/>
    </row>
    <row r="27" spans="1:62" s="27" customFormat="1" ht="18" customHeight="1" x14ac:dyDescent="0.25">
      <c r="A27" s="91"/>
      <c r="B27" s="1380" t="s">
        <v>831</v>
      </c>
      <c r="C27" s="1380"/>
      <c r="D27" s="1380"/>
      <c r="E27" s="1380"/>
      <c r="F27" s="1380"/>
      <c r="G27" s="1380"/>
      <c r="H27" s="1380"/>
      <c r="I27" s="1380"/>
      <c r="J27" s="1380"/>
      <c r="K27" s="1380"/>
      <c r="L27" s="1380"/>
      <c r="M27" s="1380"/>
      <c r="N27" s="1380"/>
      <c r="O27" s="1380"/>
      <c r="P27" s="1380"/>
      <c r="Q27" s="1380"/>
      <c r="R27" s="1380"/>
      <c r="S27" s="1380"/>
      <c r="T27" s="1380"/>
      <c r="U27" s="1380"/>
      <c r="V27" s="1380"/>
      <c r="W27" s="1380"/>
      <c r="X27" s="1380"/>
      <c r="Y27" s="1380"/>
      <c r="Z27" s="1380"/>
      <c r="AA27" s="1380"/>
      <c r="AB27" s="1380"/>
      <c r="AC27" s="1380"/>
      <c r="AD27" s="1380"/>
      <c r="AE27" s="1380"/>
      <c r="AF27" s="1380"/>
      <c r="AG27" s="1380"/>
      <c r="AH27" s="1380"/>
      <c r="AI27" s="1380"/>
      <c r="AJ27" s="1380"/>
      <c r="AK27" s="1380"/>
      <c r="AL27" s="1380"/>
      <c r="AM27" s="1380"/>
      <c r="AN27" s="1380"/>
      <c r="AO27" s="1380"/>
      <c r="AP27" s="1380"/>
      <c r="AQ27" s="1380"/>
      <c r="AR27" s="1380"/>
      <c r="AS27" s="1380"/>
      <c r="AT27" s="1380"/>
      <c r="AU27" s="1380"/>
      <c r="AV27" s="1380"/>
      <c r="AW27" s="1380"/>
      <c r="AX27" s="1380"/>
      <c r="AY27" s="1380"/>
      <c r="AZ27" s="1380"/>
      <c r="BA27" s="1380"/>
      <c r="BB27" s="1380"/>
      <c r="BC27" s="1380"/>
      <c r="BD27" s="1380"/>
      <c r="BE27" s="1380"/>
      <c r="BF27" s="1380"/>
      <c r="BG27" s="1380"/>
      <c r="BH27" s="1380"/>
      <c r="BI27" s="1380"/>
      <c r="BJ27" s="1380"/>
    </row>
    <row r="28" spans="1:62" s="27" customFormat="1" ht="33" hidden="1" customHeight="1" x14ac:dyDescent="0.25">
      <c r="A28" s="91"/>
      <c r="B28" s="991" t="s">
        <v>89</v>
      </c>
      <c r="C28" s="991"/>
      <c r="D28" s="991"/>
      <c r="E28" s="991"/>
      <c r="F28" s="991"/>
      <c r="G28" s="991"/>
      <c r="H28" s="991"/>
      <c r="I28" s="991"/>
      <c r="J28" s="991"/>
      <c r="K28" s="991"/>
      <c r="L28" s="991"/>
      <c r="M28" s="991"/>
      <c r="N28" s="991"/>
      <c r="O28" s="991"/>
      <c r="P28" s="991"/>
      <c r="Q28" s="991"/>
      <c r="R28" s="991"/>
      <c r="S28" s="991"/>
      <c r="T28" s="991"/>
      <c r="U28" s="991"/>
      <c r="V28" s="991"/>
      <c r="W28" s="991"/>
      <c r="X28" s="991"/>
      <c r="Y28" s="991"/>
      <c r="Z28" s="991"/>
      <c r="AA28" s="991"/>
      <c r="AB28" s="991"/>
      <c r="AC28" s="991"/>
      <c r="AD28" s="991"/>
      <c r="AE28" s="991"/>
      <c r="AF28" s="991"/>
      <c r="AG28" s="991"/>
      <c r="AH28" s="991"/>
      <c r="AI28" s="991"/>
      <c r="AJ28" s="991"/>
      <c r="AK28" s="991"/>
      <c r="AL28" s="991"/>
      <c r="AM28" s="991"/>
      <c r="AN28" s="991"/>
      <c r="AO28" s="991"/>
      <c r="AP28" s="991"/>
      <c r="AQ28" s="991"/>
      <c r="AR28" s="991"/>
      <c r="AS28" s="991"/>
      <c r="AT28" s="991"/>
      <c r="AU28" s="991"/>
      <c r="AV28" s="991"/>
      <c r="AW28" s="991"/>
      <c r="AX28" s="991"/>
      <c r="AY28" s="991"/>
      <c r="AZ28" s="991"/>
      <c r="BA28" s="119"/>
      <c r="BB28" s="119"/>
      <c r="BC28" s="554"/>
      <c r="BD28" s="554"/>
      <c r="BE28" s="554"/>
      <c r="BF28" s="554"/>
      <c r="BG28" s="554"/>
      <c r="BH28" s="554"/>
      <c r="BI28" s="554"/>
      <c r="BJ28" s="554"/>
    </row>
    <row r="29" spans="1:62" s="27" customFormat="1" ht="8.1" customHeight="1" x14ac:dyDescent="0.25">
      <c r="A29" s="91"/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222"/>
      <c r="V29" s="222"/>
      <c r="W29" s="622"/>
      <c r="X29" s="622"/>
      <c r="Y29" s="622"/>
      <c r="Z29" s="622"/>
      <c r="AA29" s="622"/>
      <c r="AB29" s="622"/>
      <c r="AC29" s="622"/>
      <c r="AD29" s="622"/>
      <c r="AE29" s="622"/>
      <c r="AF29" s="622"/>
      <c r="AG29" s="622"/>
      <c r="AH29" s="622"/>
      <c r="AI29" s="622"/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2"/>
      <c r="AU29" s="622"/>
      <c r="AV29" s="622"/>
      <c r="AW29" s="622"/>
      <c r="AX29" s="622"/>
      <c r="AY29" s="622"/>
      <c r="AZ29" s="622"/>
      <c r="BA29" s="119"/>
      <c r="BB29" s="119"/>
      <c r="BC29" s="554"/>
      <c r="BD29" s="554"/>
      <c r="BE29" s="554"/>
      <c r="BF29" s="554"/>
      <c r="BG29" s="554"/>
      <c r="BH29" s="554"/>
      <c r="BI29" s="554"/>
      <c r="BJ29" s="554"/>
    </row>
    <row r="30" spans="1:62" s="27" customFormat="1" ht="28.5" customHeight="1" x14ac:dyDescent="0.25">
      <c r="A30" s="92"/>
      <c r="B30" s="875" t="s">
        <v>111</v>
      </c>
      <c r="C30" s="894"/>
      <c r="D30" s="894"/>
      <c r="E30" s="894"/>
      <c r="F30" s="894"/>
      <c r="G30" s="894"/>
      <c r="H30" s="894"/>
      <c r="I30" s="894"/>
      <c r="J30" s="894"/>
      <c r="K30" s="894"/>
      <c r="L30" s="894" t="s">
        <v>586</v>
      </c>
      <c r="M30" s="894"/>
      <c r="N30" s="894"/>
      <c r="O30" s="894"/>
      <c r="P30" s="894"/>
      <c r="Q30" s="894"/>
      <c r="R30" s="894"/>
      <c r="S30" s="894"/>
      <c r="T30" s="894"/>
      <c r="U30" s="894"/>
      <c r="V30" s="894"/>
      <c r="W30" s="897" t="s">
        <v>708</v>
      </c>
      <c r="X30" s="878"/>
      <c r="Y30" s="879"/>
      <c r="Z30" s="897" t="s">
        <v>578</v>
      </c>
      <c r="AA30" s="878"/>
      <c r="AB30" s="878"/>
      <c r="AC30" s="878"/>
      <c r="AD30" s="878"/>
      <c r="AE30" s="878"/>
      <c r="AF30" s="879"/>
      <c r="AG30" s="897" t="s">
        <v>33</v>
      </c>
      <c r="AH30" s="878"/>
      <c r="AI30" s="879"/>
      <c r="AJ30" s="873" t="s">
        <v>468</v>
      </c>
      <c r="AK30" s="874"/>
      <c r="AL30" s="874"/>
      <c r="AM30" s="874"/>
      <c r="AN30" s="874"/>
      <c r="AO30" s="874"/>
      <c r="AP30" s="874"/>
      <c r="AQ30" s="874"/>
      <c r="AR30" s="874"/>
      <c r="AS30" s="874"/>
      <c r="AT30" s="874"/>
      <c r="AU30" s="874"/>
      <c r="AV30" s="874"/>
      <c r="AW30" s="874"/>
      <c r="AX30" s="874"/>
      <c r="AY30" s="874"/>
      <c r="AZ30" s="874"/>
      <c r="BA30" s="150"/>
      <c r="BB30" s="119"/>
      <c r="BC30" s="554"/>
      <c r="BD30" s="554"/>
      <c r="BE30" s="554"/>
      <c r="BF30" s="554"/>
      <c r="BG30" s="554"/>
      <c r="BH30" s="554"/>
      <c r="BI30" s="554"/>
      <c r="BJ30" s="554"/>
    </row>
    <row r="31" spans="1:62" s="27" customFormat="1" ht="99.95" customHeight="1" x14ac:dyDescent="0.25">
      <c r="A31" s="92"/>
      <c r="B31" s="875"/>
      <c r="C31" s="894"/>
      <c r="D31" s="894"/>
      <c r="E31" s="894"/>
      <c r="F31" s="894"/>
      <c r="G31" s="894"/>
      <c r="H31" s="894"/>
      <c r="I31" s="894"/>
      <c r="J31" s="894"/>
      <c r="K31" s="894"/>
      <c r="L31" s="894" t="s">
        <v>579</v>
      </c>
      <c r="M31" s="894"/>
      <c r="N31" s="894"/>
      <c r="O31" s="894"/>
      <c r="P31" s="894" t="s">
        <v>90</v>
      </c>
      <c r="Q31" s="894"/>
      <c r="R31" s="894"/>
      <c r="S31" s="894"/>
      <c r="T31" s="894"/>
      <c r="U31" s="894"/>
      <c r="V31" s="894"/>
      <c r="W31" s="898"/>
      <c r="X31" s="880"/>
      <c r="Y31" s="881"/>
      <c r="Z31" s="898"/>
      <c r="AA31" s="880"/>
      <c r="AB31" s="880"/>
      <c r="AC31" s="880"/>
      <c r="AD31" s="880"/>
      <c r="AE31" s="880"/>
      <c r="AF31" s="881"/>
      <c r="AG31" s="898"/>
      <c r="AH31" s="880"/>
      <c r="AI31" s="881"/>
      <c r="AJ31" s="897" t="s">
        <v>1009</v>
      </c>
      <c r="AK31" s="878"/>
      <c r="AL31" s="878"/>
      <c r="AM31" s="879"/>
      <c r="AN31" s="1813" t="s">
        <v>1010</v>
      </c>
      <c r="AO31" s="1814"/>
      <c r="AP31" s="1814"/>
      <c r="AQ31" s="1815"/>
      <c r="AR31" s="897" t="s">
        <v>1020</v>
      </c>
      <c r="AS31" s="878"/>
      <c r="AT31" s="878"/>
      <c r="AU31" s="879"/>
      <c r="AV31" s="897" t="s">
        <v>219</v>
      </c>
      <c r="AW31" s="878"/>
      <c r="AX31" s="878"/>
      <c r="AY31" s="878"/>
      <c r="AZ31" s="878"/>
      <c r="BA31" s="150"/>
      <c r="BB31" s="119"/>
      <c r="BC31" s="554"/>
      <c r="BD31" s="554"/>
      <c r="BE31" s="554"/>
      <c r="BF31" s="554"/>
      <c r="BG31" s="554"/>
      <c r="BH31" s="554"/>
      <c r="BI31" s="554"/>
      <c r="BJ31" s="554"/>
    </row>
    <row r="32" spans="1:62" s="27" customFormat="1" ht="99.95" customHeight="1" x14ac:dyDescent="0.25">
      <c r="A32" s="92"/>
      <c r="B32" s="875"/>
      <c r="C32" s="894"/>
      <c r="D32" s="894"/>
      <c r="E32" s="894"/>
      <c r="F32" s="894"/>
      <c r="G32" s="894"/>
      <c r="H32" s="894"/>
      <c r="I32" s="894"/>
      <c r="J32" s="894"/>
      <c r="K32" s="894"/>
      <c r="L32" s="894"/>
      <c r="M32" s="894"/>
      <c r="N32" s="894"/>
      <c r="O32" s="894"/>
      <c r="P32" s="894"/>
      <c r="Q32" s="894"/>
      <c r="R32" s="894"/>
      <c r="S32" s="894"/>
      <c r="T32" s="894"/>
      <c r="U32" s="894"/>
      <c r="V32" s="894"/>
      <c r="W32" s="899"/>
      <c r="X32" s="882"/>
      <c r="Y32" s="883"/>
      <c r="Z32" s="899"/>
      <c r="AA32" s="882"/>
      <c r="AB32" s="882"/>
      <c r="AC32" s="882"/>
      <c r="AD32" s="882"/>
      <c r="AE32" s="882"/>
      <c r="AF32" s="883"/>
      <c r="AG32" s="899"/>
      <c r="AH32" s="882"/>
      <c r="AI32" s="883"/>
      <c r="AJ32" s="899"/>
      <c r="AK32" s="882"/>
      <c r="AL32" s="882"/>
      <c r="AM32" s="883"/>
      <c r="AN32" s="1816"/>
      <c r="AO32" s="1817"/>
      <c r="AP32" s="1817"/>
      <c r="AQ32" s="1818"/>
      <c r="AR32" s="899"/>
      <c r="AS32" s="882"/>
      <c r="AT32" s="882"/>
      <c r="AU32" s="883"/>
      <c r="AV32" s="899"/>
      <c r="AW32" s="882"/>
      <c r="AX32" s="882"/>
      <c r="AY32" s="882"/>
      <c r="AZ32" s="882"/>
      <c r="BA32" s="150"/>
      <c r="BB32" s="119"/>
      <c r="BC32" s="554"/>
      <c r="BD32" s="554"/>
      <c r="BE32" s="554"/>
      <c r="BF32" s="554"/>
      <c r="BG32" s="554"/>
      <c r="BH32" s="554"/>
      <c r="BI32" s="554"/>
      <c r="BJ32" s="554"/>
    </row>
    <row r="33" spans="1:54" s="551" customFormat="1" ht="15" customHeight="1" thickBot="1" x14ac:dyDescent="0.25">
      <c r="A33" s="479"/>
      <c r="B33" s="890" t="s">
        <v>92</v>
      </c>
      <c r="C33" s="1812"/>
      <c r="D33" s="1812"/>
      <c r="E33" s="1812"/>
      <c r="F33" s="1812"/>
      <c r="G33" s="1812"/>
      <c r="H33" s="1812"/>
      <c r="I33" s="1812"/>
      <c r="J33" s="1812"/>
      <c r="K33" s="1812"/>
      <c r="L33" s="1812" t="s">
        <v>36</v>
      </c>
      <c r="M33" s="1812"/>
      <c r="N33" s="1812"/>
      <c r="O33" s="1812"/>
      <c r="P33" s="1812" t="s">
        <v>7</v>
      </c>
      <c r="Q33" s="1812"/>
      <c r="R33" s="1812"/>
      <c r="S33" s="1812"/>
      <c r="T33" s="1812"/>
      <c r="U33" s="1812"/>
      <c r="V33" s="1812"/>
      <c r="W33" s="888" t="s">
        <v>8</v>
      </c>
      <c r="X33" s="889"/>
      <c r="Y33" s="890"/>
      <c r="Z33" s="888" t="s">
        <v>9</v>
      </c>
      <c r="AA33" s="889"/>
      <c r="AB33" s="889"/>
      <c r="AC33" s="889"/>
      <c r="AD33" s="889"/>
      <c r="AE33" s="889"/>
      <c r="AF33" s="890"/>
      <c r="AG33" s="888" t="s">
        <v>10</v>
      </c>
      <c r="AH33" s="889"/>
      <c r="AI33" s="890"/>
      <c r="AJ33" s="888" t="s">
        <v>11</v>
      </c>
      <c r="AK33" s="889"/>
      <c r="AL33" s="889"/>
      <c r="AM33" s="890"/>
      <c r="AN33" s="888" t="s">
        <v>12</v>
      </c>
      <c r="AO33" s="889"/>
      <c r="AP33" s="889"/>
      <c r="AQ33" s="890"/>
      <c r="AR33" s="888" t="s">
        <v>13</v>
      </c>
      <c r="AS33" s="889"/>
      <c r="AT33" s="889"/>
      <c r="AU33" s="890"/>
      <c r="AV33" s="888" t="s">
        <v>14</v>
      </c>
      <c r="AW33" s="889"/>
      <c r="AX33" s="889"/>
      <c r="AY33" s="889"/>
      <c r="AZ33" s="889"/>
      <c r="BA33" s="479"/>
      <c r="BB33" s="536"/>
    </row>
    <row r="34" spans="1:54" s="27" customFormat="1" ht="18" customHeight="1" x14ac:dyDescent="0.25">
      <c r="A34" s="102"/>
      <c r="B34" s="1805" t="s">
        <v>972</v>
      </c>
      <c r="C34" s="1806"/>
      <c r="D34" s="1806"/>
      <c r="E34" s="1806"/>
      <c r="F34" s="1806"/>
      <c r="G34" s="1806"/>
      <c r="H34" s="1806"/>
      <c r="I34" s="1806"/>
      <c r="J34" s="1806"/>
      <c r="K34" s="1806"/>
      <c r="L34" s="1807" t="s">
        <v>973</v>
      </c>
      <c r="M34" s="1807"/>
      <c r="N34" s="1807"/>
      <c r="O34" s="1807"/>
      <c r="P34" s="1806" t="s">
        <v>974</v>
      </c>
      <c r="Q34" s="1806"/>
      <c r="R34" s="1806"/>
      <c r="S34" s="1806"/>
      <c r="T34" s="1806"/>
      <c r="U34" s="1806"/>
      <c r="V34" s="1806"/>
      <c r="W34" s="1477" t="s">
        <v>975</v>
      </c>
      <c r="X34" s="1478"/>
      <c r="Y34" s="1479"/>
      <c r="Z34" s="1477" t="s">
        <v>1061</v>
      </c>
      <c r="AA34" s="1478"/>
      <c r="AB34" s="1478"/>
      <c r="AC34" s="1478"/>
      <c r="AD34" s="1478"/>
      <c r="AE34" s="1478"/>
      <c r="AF34" s="1479"/>
      <c r="AG34" s="1808" t="s">
        <v>160</v>
      </c>
      <c r="AH34" s="920"/>
      <c r="AI34" s="921"/>
      <c r="AJ34" s="1809">
        <v>1050000</v>
      </c>
      <c r="AK34" s="1810"/>
      <c r="AL34" s="1810"/>
      <c r="AM34" s="1811"/>
      <c r="AN34" s="869">
        <v>1086844.19</v>
      </c>
      <c r="AO34" s="870"/>
      <c r="AP34" s="870"/>
      <c r="AQ34" s="871"/>
      <c r="AR34" s="869">
        <v>1086844.19</v>
      </c>
      <c r="AS34" s="870"/>
      <c r="AT34" s="870"/>
      <c r="AU34" s="871"/>
      <c r="AV34" s="869">
        <v>0</v>
      </c>
      <c r="AW34" s="870"/>
      <c r="AX34" s="870"/>
      <c r="AY34" s="870"/>
      <c r="AZ34" s="871"/>
      <c r="BA34" s="91"/>
      <c r="BB34" s="91"/>
    </row>
    <row r="35" spans="1:54" s="27" customFormat="1" ht="18" customHeight="1" thickBot="1" x14ac:dyDescent="0.3">
      <c r="A35" s="102"/>
      <c r="B35" s="948"/>
      <c r="C35" s="949"/>
      <c r="D35" s="949"/>
      <c r="E35" s="949"/>
      <c r="F35" s="949"/>
      <c r="G35" s="949"/>
      <c r="H35" s="949"/>
      <c r="I35" s="949"/>
      <c r="J35" s="949"/>
      <c r="K35" s="949"/>
      <c r="L35" s="1079"/>
      <c r="M35" s="1079"/>
      <c r="N35" s="1079"/>
      <c r="O35" s="1079"/>
      <c r="P35" s="949"/>
      <c r="Q35" s="949"/>
      <c r="R35" s="949"/>
      <c r="S35" s="949"/>
      <c r="T35" s="949"/>
      <c r="U35" s="949"/>
      <c r="V35" s="949"/>
      <c r="W35" s="1767"/>
      <c r="X35" s="1768"/>
      <c r="Y35" s="1769"/>
      <c r="Z35" s="1767"/>
      <c r="AA35" s="1768"/>
      <c r="AB35" s="1768"/>
      <c r="AC35" s="1768"/>
      <c r="AD35" s="1768"/>
      <c r="AE35" s="1768"/>
      <c r="AF35" s="1769"/>
      <c r="AG35" s="1213" t="s">
        <v>161</v>
      </c>
      <c r="AH35" s="833"/>
      <c r="AI35" s="834"/>
      <c r="AJ35" s="873"/>
      <c r="AK35" s="874"/>
      <c r="AL35" s="874"/>
      <c r="AM35" s="875"/>
      <c r="AN35" s="873"/>
      <c r="AO35" s="874"/>
      <c r="AP35" s="874"/>
      <c r="AQ35" s="875"/>
      <c r="AR35" s="873"/>
      <c r="AS35" s="874"/>
      <c r="AT35" s="874"/>
      <c r="AU35" s="875"/>
      <c r="AV35" s="873"/>
      <c r="AW35" s="874"/>
      <c r="AX35" s="874"/>
      <c r="AY35" s="874"/>
      <c r="AZ35" s="875"/>
      <c r="BA35" s="91"/>
      <c r="BB35" s="91"/>
    </row>
    <row r="36" spans="1:54" s="27" customFormat="1" ht="18" customHeight="1" thickBot="1" x14ac:dyDescent="0.3">
      <c r="A36" s="102"/>
      <c r="B36" s="948"/>
      <c r="C36" s="949"/>
      <c r="D36" s="949"/>
      <c r="E36" s="949"/>
      <c r="F36" s="949"/>
      <c r="G36" s="949"/>
      <c r="H36" s="949"/>
      <c r="I36" s="949"/>
      <c r="J36" s="949"/>
      <c r="K36" s="949"/>
      <c r="L36" s="1079"/>
      <c r="M36" s="1079"/>
      <c r="N36" s="1079"/>
      <c r="O36" s="1079"/>
      <c r="P36" s="949"/>
      <c r="Q36" s="949"/>
      <c r="R36" s="949"/>
      <c r="S36" s="949"/>
      <c r="T36" s="949"/>
      <c r="U36" s="949"/>
      <c r="V36" s="950"/>
      <c r="W36" s="1762" t="s">
        <v>93</v>
      </c>
      <c r="X36" s="1763"/>
      <c r="Y36" s="1763"/>
      <c r="Z36" s="1763"/>
      <c r="AA36" s="1763"/>
      <c r="AB36" s="1763"/>
      <c r="AC36" s="1763"/>
      <c r="AD36" s="1763"/>
      <c r="AE36" s="1763"/>
      <c r="AF36" s="1764"/>
      <c r="AG36" s="832" t="s">
        <v>144</v>
      </c>
      <c r="AH36" s="833"/>
      <c r="AI36" s="834"/>
      <c r="AJ36" s="873"/>
      <c r="AK36" s="874"/>
      <c r="AL36" s="874"/>
      <c r="AM36" s="875"/>
      <c r="AN36" s="873"/>
      <c r="AO36" s="874"/>
      <c r="AP36" s="874"/>
      <c r="AQ36" s="875"/>
      <c r="AR36" s="873"/>
      <c r="AS36" s="874"/>
      <c r="AT36" s="874"/>
      <c r="AU36" s="875"/>
      <c r="AV36" s="873"/>
      <c r="AW36" s="874"/>
      <c r="AX36" s="874"/>
      <c r="AY36" s="874"/>
      <c r="AZ36" s="875"/>
      <c r="BA36" s="91"/>
      <c r="BB36" s="91"/>
    </row>
    <row r="37" spans="1:54" s="27" customFormat="1" ht="18" customHeight="1" x14ac:dyDescent="0.25">
      <c r="A37" s="102"/>
      <c r="B37" s="1765"/>
      <c r="C37" s="949"/>
      <c r="D37" s="949"/>
      <c r="E37" s="949"/>
      <c r="F37" s="949"/>
      <c r="G37" s="949"/>
      <c r="H37" s="949"/>
      <c r="I37" s="949"/>
      <c r="J37" s="949"/>
      <c r="K37" s="949"/>
      <c r="L37" s="1079"/>
      <c r="M37" s="1079"/>
      <c r="N37" s="1079"/>
      <c r="O37" s="1079"/>
      <c r="P37" s="949" t="s">
        <v>977</v>
      </c>
      <c r="Q37" s="949"/>
      <c r="R37" s="949"/>
      <c r="S37" s="949"/>
      <c r="T37" s="949"/>
      <c r="U37" s="949"/>
      <c r="V37" s="949"/>
      <c r="W37" s="1477" t="s">
        <v>20</v>
      </c>
      <c r="X37" s="1478"/>
      <c r="Y37" s="1479"/>
      <c r="Z37" s="1477" t="s">
        <v>1061</v>
      </c>
      <c r="AA37" s="1478"/>
      <c r="AB37" s="1478"/>
      <c r="AC37" s="1478"/>
      <c r="AD37" s="1478"/>
      <c r="AE37" s="1478"/>
      <c r="AF37" s="1479"/>
      <c r="AG37" s="1213" t="s">
        <v>162</v>
      </c>
      <c r="AH37" s="833"/>
      <c r="AI37" s="834"/>
      <c r="AJ37" s="873">
        <v>2000000</v>
      </c>
      <c r="AK37" s="874"/>
      <c r="AL37" s="874"/>
      <c r="AM37" s="875"/>
      <c r="AN37" s="873">
        <v>2000000</v>
      </c>
      <c r="AO37" s="874"/>
      <c r="AP37" s="874"/>
      <c r="AQ37" s="875"/>
      <c r="AR37" s="873">
        <v>2000000</v>
      </c>
      <c r="AS37" s="874"/>
      <c r="AT37" s="874"/>
      <c r="AU37" s="875"/>
      <c r="AV37" s="873"/>
      <c r="AW37" s="874"/>
      <c r="AX37" s="874"/>
      <c r="AY37" s="874"/>
      <c r="AZ37" s="875"/>
      <c r="BA37" s="91"/>
      <c r="BB37" s="91"/>
    </row>
    <row r="38" spans="1:54" s="27" customFormat="1" ht="18" customHeight="1" thickBot="1" x14ac:dyDescent="0.3">
      <c r="A38" s="102"/>
      <c r="B38" s="1765"/>
      <c r="C38" s="949"/>
      <c r="D38" s="949"/>
      <c r="E38" s="949"/>
      <c r="F38" s="949"/>
      <c r="G38" s="949"/>
      <c r="H38" s="949"/>
      <c r="I38" s="949"/>
      <c r="J38" s="949"/>
      <c r="K38" s="949"/>
      <c r="L38" s="1079"/>
      <c r="M38" s="1079"/>
      <c r="N38" s="1079"/>
      <c r="O38" s="1079"/>
      <c r="P38" s="949"/>
      <c r="Q38" s="949"/>
      <c r="R38" s="949"/>
      <c r="S38" s="949"/>
      <c r="T38" s="949"/>
      <c r="U38" s="949"/>
      <c r="V38" s="949"/>
      <c r="W38" s="1767"/>
      <c r="X38" s="1768"/>
      <c r="Y38" s="1769"/>
      <c r="Z38" s="1767"/>
      <c r="AA38" s="1768"/>
      <c r="AB38" s="1768"/>
      <c r="AC38" s="1768"/>
      <c r="AD38" s="1768"/>
      <c r="AE38" s="1768"/>
      <c r="AF38" s="1769"/>
      <c r="AG38" s="1213" t="s">
        <v>163</v>
      </c>
      <c r="AH38" s="833"/>
      <c r="AI38" s="834"/>
      <c r="AJ38" s="873"/>
      <c r="AK38" s="874"/>
      <c r="AL38" s="874"/>
      <c r="AM38" s="875"/>
      <c r="AN38" s="873"/>
      <c r="AO38" s="874"/>
      <c r="AP38" s="874"/>
      <c r="AQ38" s="875"/>
      <c r="AR38" s="873"/>
      <c r="AS38" s="874"/>
      <c r="AT38" s="874"/>
      <c r="AU38" s="875"/>
      <c r="AV38" s="873"/>
      <c r="AW38" s="874"/>
      <c r="AX38" s="874"/>
      <c r="AY38" s="874"/>
      <c r="AZ38" s="875"/>
      <c r="BA38" s="91"/>
      <c r="BB38" s="91"/>
    </row>
    <row r="39" spans="1:54" s="27" customFormat="1" ht="18" customHeight="1" thickBot="1" x14ac:dyDescent="0.3">
      <c r="A39" s="102"/>
      <c r="B39" s="1766"/>
      <c r="C39" s="1080"/>
      <c r="D39" s="1080"/>
      <c r="E39" s="1080"/>
      <c r="F39" s="1080"/>
      <c r="G39" s="1080"/>
      <c r="H39" s="1080"/>
      <c r="I39" s="1080"/>
      <c r="J39" s="1080"/>
      <c r="K39" s="1080"/>
      <c r="L39" s="1056"/>
      <c r="M39" s="1056"/>
      <c r="N39" s="1056"/>
      <c r="O39" s="1056"/>
      <c r="P39" s="1080"/>
      <c r="Q39" s="1080"/>
      <c r="R39" s="1080"/>
      <c r="S39" s="1080"/>
      <c r="T39" s="1080"/>
      <c r="U39" s="1080"/>
      <c r="V39" s="1174"/>
      <c r="W39" s="1762" t="s">
        <v>93</v>
      </c>
      <c r="X39" s="1763"/>
      <c r="Y39" s="1763"/>
      <c r="Z39" s="1763"/>
      <c r="AA39" s="1763"/>
      <c r="AB39" s="1763"/>
      <c r="AC39" s="1763"/>
      <c r="AD39" s="1763"/>
      <c r="AE39" s="1763"/>
      <c r="AF39" s="1764"/>
      <c r="AG39" s="832" t="s">
        <v>143</v>
      </c>
      <c r="AH39" s="833"/>
      <c r="AI39" s="834"/>
      <c r="AJ39" s="873"/>
      <c r="AK39" s="874"/>
      <c r="AL39" s="874"/>
      <c r="AM39" s="875"/>
      <c r="AN39" s="873"/>
      <c r="AO39" s="874"/>
      <c r="AP39" s="874"/>
      <c r="AQ39" s="875"/>
      <c r="AR39" s="873"/>
      <c r="AS39" s="874"/>
      <c r="AT39" s="874"/>
      <c r="AU39" s="875"/>
      <c r="AV39" s="873"/>
      <c r="AW39" s="874"/>
      <c r="AX39" s="874"/>
      <c r="AY39" s="874"/>
      <c r="AZ39" s="875"/>
      <c r="BA39" s="91"/>
      <c r="BB39" s="91"/>
    </row>
    <row r="40" spans="1:54" s="27" customFormat="1" ht="18" customHeight="1" x14ac:dyDescent="0.25">
      <c r="A40" s="102"/>
      <c r="B40" s="1765"/>
      <c r="C40" s="949"/>
      <c r="D40" s="949"/>
      <c r="E40" s="949"/>
      <c r="F40" s="949"/>
      <c r="G40" s="949"/>
      <c r="H40" s="949"/>
      <c r="I40" s="949"/>
      <c r="J40" s="949"/>
      <c r="K40" s="949"/>
      <c r="L40" s="1079"/>
      <c r="M40" s="1079"/>
      <c r="N40" s="1079"/>
      <c r="O40" s="1079"/>
      <c r="P40" s="949" t="s">
        <v>978</v>
      </c>
      <c r="Q40" s="949"/>
      <c r="R40" s="949"/>
      <c r="S40" s="949"/>
      <c r="T40" s="949"/>
      <c r="U40" s="949"/>
      <c r="V40" s="949"/>
      <c r="W40" s="1477" t="s">
        <v>20</v>
      </c>
      <c r="X40" s="1478"/>
      <c r="Y40" s="1479"/>
      <c r="Z40" s="1477" t="s">
        <v>976</v>
      </c>
      <c r="AA40" s="1478"/>
      <c r="AB40" s="1478"/>
      <c r="AC40" s="1478"/>
      <c r="AD40" s="1478"/>
      <c r="AE40" s="1478"/>
      <c r="AF40" s="1479"/>
      <c r="AG40" s="1213" t="s">
        <v>166</v>
      </c>
      <c r="AH40" s="833"/>
      <c r="AI40" s="834"/>
      <c r="AJ40" s="873">
        <f>AC20-AJ34-AJ37-AJ43-AJ46-AJ49-AJ52-AJ55-AJ58</f>
        <v>4900516.790000001</v>
      </c>
      <c r="AK40" s="874"/>
      <c r="AL40" s="874"/>
      <c r="AM40" s="875"/>
      <c r="AN40" s="873">
        <f>AI20-AN34-AN37-AN43</f>
        <v>3215528.0600000005</v>
      </c>
      <c r="AO40" s="874"/>
      <c r="AP40" s="874"/>
      <c r="AQ40" s="875"/>
      <c r="AR40" s="873">
        <f>AO20-AR34-AR37-AR43</f>
        <v>3215528.0600000005</v>
      </c>
      <c r="AS40" s="874"/>
      <c r="AT40" s="874"/>
      <c r="AU40" s="875"/>
      <c r="AV40" s="873"/>
      <c r="AW40" s="874"/>
      <c r="AX40" s="874"/>
      <c r="AY40" s="874"/>
      <c r="AZ40" s="875"/>
      <c r="BA40" s="91"/>
      <c r="BB40" s="91"/>
    </row>
    <row r="41" spans="1:54" s="27" customFormat="1" ht="18" customHeight="1" thickBot="1" x14ac:dyDescent="0.3">
      <c r="A41" s="102"/>
      <c r="B41" s="1765"/>
      <c r="C41" s="949"/>
      <c r="D41" s="949"/>
      <c r="E41" s="949"/>
      <c r="F41" s="949"/>
      <c r="G41" s="949"/>
      <c r="H41" s="949"/>
      <c r="I41" s="949"/>
      <c r="J41" s="949"/>
      <c r="K41" s="949"/>
      <c r="L41" s="1079"/>
      <c r="M41" s="1079"/>
      <c r="N41" s="1079"/>
      <c r="O41" s="1079"/>
      <c r="P41" s="949"/>
      <c r="Q41" s="949"/>
      <c r="R41" s="949"/>
      <c r="S41" s="949"/>
      <c r="T41" s="949"/>
      <c r="U41" s="949"/>
      <c r="V41" s="949"/>
      <c r="W41" s="1767"/>
      <c r="X41" s="1768"/>
      <c r="Y41" s="1769"/>
      <c r="Z41" s="1767"/>
      <c r="AA41" s="1768"/>
      <c r="AB41" s="1768"/>
      <c r="AC41" s="1768"/>
      <c r="AD41" s="1768"/>
      <c r="AE41" s="1768"/>
      <c r="AF41" s="1769"/>
      <c r="AG41" s="1213" t="s">
        <v>986</v>
      </c>
      <c r="AH41" s="833"/>
      <c r="AI41" s="834"/>
      <c r="AJ41" s="873"/>
      <c r="AK41" s="874"/>
      <c r="AL41" s="874"/>
      <c r="AM41" s="875"/>
      <c r="AN41" s="873"/>
      <c r="AO41" s="874"/>
      <c r="AP41" s="874"/>
      <c r="AQ41" s="875"/>
      <c r="AR41" s="873"/>
      <c r="AS41" s="874"/>
      <c r="AT41" s="874"/>
      <c r="AU41" s="875"/>
      <c r="AV41" s="873"/>
      <c r="AW41" s="874"/>
      <c r="AX41" s="874"/>
      <c r="AY41" s="874"/>
      <c r="AZ41" s="875"/>
      <c r="BA41" s="91"/>
      <c r="BB41" s="91"/>
    </row>
    <row r="42" spans="1:54" s="27" customFormat="1" ht="18" customHeight="1" thickBot="1" x14ac:dyDescent="0.3">
      <c r="A42" s="102"/>
      <c r="B42" s="1766"/>
      <c r="C42" s="1080"/>
      <c r="D42" s="1080"/>
      <c r="E42" s="1080"/>
      <c r="F42" s="1080"/>
      <c r="G42" s="1080"/>
      <c r="H42" s="1080"/>
      <c r="I42" s="1080"/>
      <c r="J42" s="1080"/>
      <c r="K42" s="1080"/>
      <c r="L42" s="1056"/>
      <c r="M42" s="1056"/>
      <c r="N42" s="1056"/>
      <c r="O42" s="1056"/>
      <c r="P42" s="1080"/>
      <c r="Q42" s="1080"/>
      <c r="R42" s="1080"/>
      <c r="S42" s="1080"/>
      <c r="T42" s="1080"/>
      <c r="U42" s="1080"/>
      <c r="V42" s="1174"/>
      <c r="W42" s="1762" t="s">
        <v>93</v>
      </c>
      <c r="X42" s="1763"/>
      <c r="Y42" s="1763"/>
      <c r="Z42" s="1763"/>
      <c r="AA42" s="1763"/>
      <c r="AB42" s="1763"/>
      <c r="AC42" s="1763"/>
      <c r="AD42" s="1763"/>
      <c r="AE42" s="1763"/>
      <c r="AF42" s="1764"/>
      <c r="AG42" s="832" t="s">
        <v>143</v>
      </c>
      <c r="AH42" s="833"/>
      <c r="AI42" s="834"/>
      <c r="AJ42" s="873"/>
      <c r="AK42" s="874"/>
      <c r="AL42" s="874"/>
      <c r="AM42" s="875"/>
      <c r="AN42" s="873"/>
      <c r="AO42" s="874"/>
      <c r="AP42" s="874"/>
      <c r="AQ42" s="875"/>
      <c r="AR42" s="873"/>
      <c r="AS42" s="874"/>
      <c r="AT42" s="874"/>
      <c r="AU42" s="875"/>
      <c r="AV42" s="873"/>
      <c r="AW42" s="874"/>
      <c r="AX42" s="874"/>
      <c r="AY42" s="874"/>
      <c r="AZ42" s="875"/>
      <c r="BA42" s="91"/>
      <c r="BB42" s="91"/>
    </row>
    <row r="43" spans="1:54" s="27" customFormat="1" ht="18" customHeight="1" x14ac:dyDescent="0.25">
      <c r="A43" s="102"/>
      <c r="B43" s="1765"/>
      <c r="C43" s="949"/>
      <c r="D43" s="949"/>
      <c r="E43" s="949"/>
      <c r="F43" s="949"/>
      <c r="G43" s="949"/>
      <c r="H43" s="949"/>
      <c r="I43" s="949"/>
      <c r="J43" s="949"/>
      <c r="K43" s="949"/>
      <c r="L43" s="1079"/>
      <c r="M43" s="1079"/>
      <c r="N43" s="1079"/>
      <c r="O43" s="1079"/>
      <c r="P43" s="949" t="s">
        <v>985</v>
      </c>
      <c r="Q43" s="949"/>
      <c r="R43" s="949"/>
      <c r="S43" s="949"/>
      <c r="T43" s="949"/>
      <c r="U43" s="949"/>
      <c r="V43" s="949"/>
      <c r="W43" s="1477" t="s">
        <v>20</v>
      </c>
      <c r="X43" s="1478"/>
      <c r="Y43" s="1479"/>
      <c r="Z43" s="1477" t="s">
        <v>1061</v>
      </c>
      <c r="AA43" s="1478"/>
      <c r="AB43" s="1478"/>
      <c r="AC43" s="1478"/>
      <c r="AD43" s="1478"/>
      <c r="AE43" s="1478"/>
      <c r="AF43" s="1479"/>
      <c r="AG43" s="1213" t="s">
        <v>198</v>
      </c>
      <c r="AH43" s="833"/>
      <c r="AI43" s="834"/>
      <c r="AJ43" s="873">
        <v>248645.52</v>
      </c>
      <c r="AK43" s="874"/>
      <c r="AL43" s="874"/>
      <c r="AM43" s="875"/>
      <c r="AN43" s="873">
        <v>250000</v>
      </c>
      <c r="AO43" s="874"/>
      <c r="AP43" s="874"/>
      <c r="AQ43" s="875"/>
      <c r="AR43" s="873">
        <v>250000</v>
      </c>
      <c r="AS43" s="874"/>
      <c r="AT43" s="874"/>
      <c r="AU43" s="875"/>
      <c r="AV43" s="873"/>
      <c r="AW43" s="874"/>
      <c r="AX43" s="874"/>
      <c r="AY43" s="874"/>
      <c r="AZ43" s="875"/>
      <c r="BA43" s="91"/>
      <c r="BB43" s="91"/>
    </row>
    <row r="44" spans="1:54" s="27" customFormat="1" ht="18" customHeight="1" thickBot="1" x14ac:dyDescent="0.3">
      <c r="A44" s="102"/>
      <c r="B44" s="1765"/>
      <c r="C44" s="949"/>
      <c r="D44" s="949"/>
      <c r="E44" s="949"/>
      <c r="F44" s="949"/>
      <c r="G44" s="949"/>
      <c r="H44" s="949"/>
      <c r="I44" s="949"/>
      <c r="J44" s="949"/>
      <c r="K44" s="949"/>
      <c r="L44" s="1079"/>
      <c r="M44" s="1079"/>
      <c r="N44" s="1079"/>
      <c r="O44" s="1079"/>
      <c r="P44" s="949"/>
      <c r="Q44" s="949"/>
      <c r="R44" s="949"/>
      <c r="S44" s="949"/>
      <c r="T44" s="949"/>
      <c r="U44" s="949"/>
      <c r="V44" s="949"/>
      <c r="W44" s="1767"/>
      <c r="X44" s="1768"/>
      <c r="Y44" s="1769"/>
      <c r="Z44" s="1767"/>
      <c r="AA44" s="1768"/>
      <c r="AB44" s="1768"/>
      <c r="AC44" s="1768"/>
      <c r="AD44" s="1768"/>
      <c r="AE44" s="1768"/>
      <c r="AF44" s="1769"/>
      <c r="AG44" s="1213" t="s">
        <v>987</v>
      </c>
      <c r="AH44" s="833"/>
      <c r="AI44" s="834"/>
      <c r="AJ44" s="873"/>
      <c r="AK44" s="874"/>
      <c r="AL44" s="874"/>
      <c r="AM44" s="875"/>
      <c r="AN44" s="873"/>
      <c r="AO44" s="874"/>
      <c r="AP44" s="874"/>
      <c r="AQ44" s="875"/>
      <c r="AR44" s="873"/>
      <c r="AS44" s="874"/>
      <c r="AT44" s="874"/>
      <c r="AU44" s="875"/>
      <c r="AV44" s="873"/>
      <c r="AW44" s="874"/>
      <c r="AX44" s="874"/>
      <c r="AY44" s="874"/>
      <c r="AZ44" s="875"/>
      <c r="BA44" s="91"/>
      <c r="BB44" s="91"/>
    </row>
    <row r="45" spans="1:54" s="27" customFormat="1" ht="18" customHeight="1" thickBot="1" x14ac:dyDescent="0.3">
      <c r="A45" s="102"/>
      <c r="B45" s="1766"/>
      <c r="C45" s="1080"/>
      <c r="D45" s="1080"/>
      <c r="E45" s="1080"/>
      <c r="F45" s="1080"/>
      <c r="G45" s="1080"/>
      <c r="H45" s="1080"/>
      <c r="I45" s="1080"/>
      <c r="J45" s="1080"/>
      <c r="K45" s="1080"/>
      <c r="L45" s="1056"/>
      <c r="M45" s="1056"/>
      <c r="N45" s="1056"/>
      <c r="O45" s="1056"/>
      <c r="P45" s="1080"/>
      <c r="Q45" s="1080"/>
      <c r="R45" s="1080"/>
      <c r="S45" s="1080"/>
      <c r="T45" s="1080"/>
      <c r="U45" s="1080"/>
      <c r="V45" s="1174"/>
      <c r="W45" s="1762" t="s">
        <v>93</v>
      </c>
      <c r="X45" s="1763"/>
      <c r="Y45" s="1763"/>
      <c r="Z45" s="1763"/>
      <c r="AA45" s="1763"/>
      <c r="AB45" s="1763"/>
      <c r="AC45" s="1763"/>
      <c r="AD45" s="1763"/>
      <c r="AE45" s="1763"/>
      <c r="AF45" s="1764"/>
      <c r="AG45" s="832" t="s">
        <v>143</v>
      </c>
      <c r="AH45" s="833"/>
      <c r="AI45" s="834"/>
      <c r="AJ45" s="873"/>
      <c r="AK45" s="874"/>
      <c r="AL45" s="874"/>
      <c r="AM45" s="875"/>
      <c r="AN45" s="873"/>
      <c r="AO45" s="874"/>
      <c r="AP45" s="874"/>
      <c r="AQ45" s="875"/>
      <c r="AR45" s="873"/>
      <c r="AS45" s="874"/>
      <c r="AT45" s="874"/>
      <c r="AU45" s="875"/>
      <c r="AV45" s="873"/>
      <c r="AW45" s="874"/>
      <c r="AX45" s="874"/>
      <c r="AY45" s="874"/>
      <c r="AZ45" s="875"/>
      <c r="BA45" s="91"/>
      <c r="BB45" s="91"/>
    </row>
    <row r="46" spans="1:54" s="27" customFormat="1" ht="18" customHeight="1" x14ac:dyDescent="0.25">
      <c r="A46" s="102"/>
      <c r="B46" s="1765"/>
      <c r="C46" s="949"/>
      <c r="D46" s="949"/>
      <c r="E46" s="949"/>
      <c r="F46" s="949"/>
      <c r="G46" s="949"/>
      <c r="H46" s="949"/>
      <c r="I46" s="949"/>
      <c r="J46" s="949"/>
      <c r="K46" s="949"/>
      <c r="L46" s="1079"/>
      <c r="M46" s="1079"/>
      <c r="N46" s="1079"/>
      <c r="O46" s="1079"/>
      <c r="P46" s="949" t="s">
        <v>989</v>
      </c>
      <c r="Q46" s="949"/>
      <c r="R46" s="949"/>
      <c r="S46" s="949"/>
      <c r="T46" s="949"/>
      <c r="U46" s="949"/>
      <c r="V46" s="949"/>
      <c r="W46" s="1477" t="s">
        <v>20</v>
      </c>
      <c r="X46" s="1478"/>
      <c r="Y46" s="1479"/>
      <c r="Z46" s="1477" t="s">
        <v>1061</v>
      </c>
      <c r="AA46" s="1478"/>
      <c r="AB46" s="1478"/>
      <c r="AC46" s="1478"/>
      <c r="AD46" s="1478"/>
      <c r="AE46" s="1478"/>
      <c r="AF46" s="1479"/>
      <c r="AG46" s="1213" t="s">
        <v>199</v>
      </c>
      <c r="AH46" s="833"/>
      <c r="AI46" s="834"/>
      <c r="AJ46" s="873">
        <v>2093376</v>
      </c>
      <c r="AK46" s="874"/>
      <c r="AL46" s="874"/>
      <c r="AM46" s="875"/>
      <c r="AN46" s="873">
        <v>0</v>
      </c>
      <c r="AO46" s="874"/>
      <c r="AP46" s="874"/>
      <c r="AQ46" s="875"/>
      <c r="AR46" s="873">
        <v>0</v>
      </c>
      <c r="AS46" s="874"/>
      <c r="AT46" s="874"/>
      <c r="AU46" s="875"/>
      <c r="AV46" s="873"/>
      <c r="AW46" s="874"/>
      <c r="AX46" s="874"/>
      <c r="AY46" s="874"/>
      <c r="AZ46" s="875"/>
      <c r="BA46" s="91"/>
      <c r="BB46" s="91"/>
    </row>
    <row r="47" spans="1:54" s="27" customFormat="1" ht="18" customHeight="1" thickBot="1" x14ac:dyDescent="0.3">
      <c r="A47" s="102"/>
      <c r="B47" s="1765"/>
      <c r="C47" s="949"/>
      <c r="D47" s="949"/>
      <c r="E47" s="949"/>
      <c r="F47" s="949"/>
      <c r="G47" s="949"/>
      <c r="H47" s="949"/>
      <c r="I47" s="949"/>
      <c r="J47" s="949"/>
      <c r="K47" s="949"/>
      <c r="L47" s="1079"/>
      <c r="M47" s="1079"/>
      <c r="N47" s="1079"/>
      <c r="O47" s="1079"/>
      <c r="P47" s="949"/>
      <c r="Q47" s="949"/>
      <c r="R47" s="949"/>
      <c r="S47" s="949"/>
      <c r="T47" s="949"/>
      <c r="U47" s="949"/>
      <c r="V47" s="949"/>
      <c r="W47" s="1767"/>
      <c r="X47" s="1768"/>
      <c r="Y47" s="1769"/>
      <c r="Z47" s="1767"/>
      <c r="AA47" s="1768"/>
      <c r="AB47" s="1768"/>
      <c r="AC47" s="1768"/>
      <c r="AD47" s="1768"/>
      <c r="AE47" s="1768"/>
      <c r="AF47" s="1769"/>
      <c r="AG47" s="1213" t="s">
        <v>992</v>
      </c>
      <c r="AH47" s="833"/>
      <c r="AI47" s="834"/>
      <c r="AJ47" s="873"/>
      <c r="AK47" s="874"/>
      <c r="AL47" s="874"/>
      <c r="AM47" s="875"/>
      <c r="AN47" s="873"/>
      <c r="AO47" s="874"/>
      <c r="AP47" s="874"/>
      <c r="AQ47" s="875"/>
      <c r="AR47" s="873"/>
      <c r="AS47" s="874"/>
      <c r="AT47" s="874"/>
      <c r="AU47" s="875"/>
      <c r="AV47" s="873"/>
      <c r="AW47" s="874"/>
      <c r="AX47" s="874"/>
      <c r="AY47" s="874"/>
      <c r="AZ47" s="875"/>
      <c r="BA47" s="91"/>
      <c r="BB47" s="91"/>
    </row>
    <row r="48" spans="1:54" s="27" customFormat="1" ht="18" customHeight="1" thickBot="1" x14ac:dyDescent="0.3">
      <c r="A48" s="102"/>
      <c r="B48" s="1766"/>
      <c r="C48" s="1080"/>
      <c r="D48" s="1080"/>
      <c r="E48" s="1080"/>
      <c r="F48" s="1080"/>
      <c r="G48" s="1080"/>
      <c r="H48" s="1080"/>
      <c r="I48" s="1080"/>
      <c r="J48" s="1080"/>
      <c r="K48" s="1080"/>
      <c r="L48" s="1056"/>
      <c r="M48" s="1056"/>
      <c r="N48" s="1056"/>
      <c r="O48" s="1056"/>
      <c r="P48" s="1080"/>
      <c r="Q48" s="1080"/>
      <c r="R48" s="1080"/>
      <c r="S48" s="1080"/>
      <c r="T48" s="1080"/>
      <c r="U48" s="1080"/>
      <c r="V48" s="1174"/>
      <c r="W48" s="1762" t="s">
        <v>93</v>
      </c>
      <c r="X48" s="1763"/>
      <c r="Y48" s="1763"/>
      <c r="Z48" s="1763"/>
      <c r="AA48" s="1763"/>
      <c r="AB48" s="1763"/>
      <c r="AC48" s="1763"/>
      <c r="AD48" s="1763"/>
      <c r="AE48" s="1763"/>
      <c r="AF48" s="1764"/>
      <c r="AG48" s="832" t="s">
        <v>143</v>
      </c>
      <c r="AH48" s="833"/>
      <c r="AI48" s="834"/>
      <c r="AJ48" s="873"/>
      <c r="AK48" s="874"/>
      <c r="AL48" s="874"/>
      <c r="AM48" s="875"/>
      <c r="AN48" s="873"/>
      <c r="AO48" s="874"/>
      <c r="AP48" s="874"/>
      <c r="AQ48" s="875"/>
      <c r="AR48" s="873"/>
      <c r="AS48" s="874"/>
      <c r="AT48" s="874"/>
      <c r="AU48" s="875"/>
      <c r="AV48" s="873"/>
      <c r="AW48" s="874"/>
      <c r="AX48" s="874"/>
      <c r="AY48" s="874"/>
      <c r="AZ48" s="875"/>
      <c r="BA48" s="91"/>
      <c r="BB48" s="91"/>
    </row>
    <row r="49" spans="1:74" s="27" customFormat="1" ht="18" customHeight="1" x14ac:dyDescent="0.25">
      <c r="A49" s="102"/>
      <c r="B49" s="1765"/>
      <c r="C49" s="949"/>
      <c r="D49" s="949"/>
      <c r="E49" s="949"/>
      <c r="F49" s="949"/>
      <c r="G49" s="949"/>
      <c r="H49" s="949"/>
      <c r="I49" s="949"/>
      <c r="J49" s="949"/>
      <c r="K49" s="949"/>
      <c r="L49" s="1079"/>
      <c r="M49" s="1079"/>
      <c r="N49" s="1079"/>
      <c r="O49" s="1079"/>
      <c r="P49" s="949" t="s">
        <v>990</v>
      </c>
      <c r="Q49" s="949"/>
      <c r="R49" s="949"/>
      <c r="S49" s="949"/>
      <c r="T49" s="949"/>
      <c r="U49" s="949"/>
      <c r="V49" s="949"/>
      <c r="W49" s="1477" t="s">
        <v>20</v>
      </c>
      <c r="X49" s="1478"/>
      <c r="Y49" s="1479"/>
      <c r="Z49" s="1477" t="s">
        <v>1061</v>
      </c>
      <c r="AA49" s="1478"/>
      <c r="AB49" s="1478"/>
      <c r="AC49" s="1478"/>
      <c r="AD49" s="1478"/>
      <c r="AE49" s="1478"/>
      <c r="AF49" s="1479"/>
      <c r="AG49" s="1213" t="s">
        <v>200</v>
      </c>
      <c r="AH49" s="833"/>
      <c r="AI49" s="834"/>
      <c r="AJ49" s="873">
        <v>8000000</v>
      </c>
      <c r="AK49" s="874"/>
      <c r="AL49" s="874"/>
      <c r="AM49" s="875"/>
      <c r="AN49" s="873">
        <v>0</v>
      </c>
      <c r="AO49" s="874"/>
      <c r="AP49" s="874"/>
      <c r="AQ49" s="875"/>
      <c r="AR49" s="873">
        <v>0</v>
      </c>
      <c r="AS49" s="874"/>
      <c r="AT49" s="874"/>
      <c r="AU49" s="875"/>
      <c r="AV49" s="873"/>
      <c r="AW49" s="874"/>
      <c r="AX49" s="874"/>
      <c r="AY49" s="874"/>
      <c r="AZ49" s="875"/>
      <c r="BA49" s="91"/>
      <c r="BB49" s="91"/>
    </row>
    <row r="50" spans="1:74" s="27" customFormat="1" ht="18" customHeight="1" thickBot="1" x14ac:dyDescent="0.3">
      <c r="A50" s="102"/>
      <c r="B50" s="1765"/>
      <c r="C50" s="949"/>
      <c r="D50" s="949"/>
      <c r="E50" s="949"/>
      <c r="F50" s="949"/>
      <c r="G50" s="949"/>
      <c r="H50" s="949"/>
      <c r="I50" s="949"/>
      <c r="J50" s="949"/>
      <c r="K50" s="949"/>
      <c r="L50" s="1079"/>
      <c r="M50" s="1079"/>
      <c r="N50" s="1079"/>
      <c r="O50" s="1079"/>
      <c r="P50" s="949"/>
      <c r="Q50" s="949"/>
      <c r="R50" s="949"/>
      <c r="S50" s="949"/>
      <c r="T50" s="949"/>
      <c r="U50" s="949"/>
      <c r="V50" s="949"/>
      <c r="W50" s="1767"/>
      <c r="X50" s="1768"/>
      <c r="Y50" s="1769"/>
      <c r="Z50" s="1767"/>
      <c r="AA50" s="1768"/>
      <c r="AB50" s="1768"/>
      <c r="AC50" s="1768"/>
      <c r="AD50" s="1768"/>
      <c r="AE50" s="1768"/>
      <c r="AF50" s="1769"/>
      <c r="AG50" s="1213" t="s">
        <v>993</v>
      </c>
      <c r="AH50" s="833"/>
      <c r="AI50" s="834"/>
      <c r="AJ50" s="873"/>
      <c r="AK50" s="874"/>
      <c r="AL50" s="874"/>
      <c r="AM50" s="875"/>
      <c r="AN50" s="873"/>
      <c r="AO50" s="874"/>
      <c r="AP50" s="874"/>
      <c r="AQ50" s="875"/>
      <c r="AR50" s="873"/>
      <c r="AS50" s="874"/>
      <c r="AT50" s="874"/>
      <c r="AU50" s="875"/>
      <c r="AV50" s="873"/>
      <c r="AW50" s="874"/>
      <c r="AX50" s="874"/>
      <c r="AY50" s="874"/>
      <c r="AZ50" s="875"/>
      <c r="BA50" s="91"/>
      <c r="BB50" s="91"/>
    </row>
    <row r="51" spans="1:74" s="27" customFormat="1" ht="18" customHeight="1" thickBot="1" x14ac:dyDescent="0.3">
      <c r="A51" s="102"/>
      <c r="B51" s="1766"/>
      <c r="C51" s="1080"/>
      <c r="D51" s="1080"/>
      <c r="E51" s="1080"/>
      <c r="F51" s="1080"/>
      <c r="G51" s="1080"/>
      <c r="H51" s="1080"/>
      <c r="I51" s="1080"/>
      <c r="J51" s="1080"/>
      <c r="K51" s="1080"/>
      <c r="L51" s="1056"/>
      <c r="M51" s="1056"/>
      <c r="N51" s="1056"/>
      <c r="O51" s="1056"/>
      <c r="P51" s="1080"/>
      <c r="Q51" s="1080"/>
      <c r="R51" s="1080"/>
      <c r="S51" s="1080"/>
      <c r="T51" s="1080"/>
      <c r="U51" s="1080"/>
      <c r="V51" s="1174"/>
      <c r="W51" s="1762" t="s">
        <v>93</v>
      </c>
      <c r="X51" s="1763"/>
      <c r="Y51" s="1763"/>
      <c r="Z51" s="1763"/>
      <c r="AA51" s="1763"/>
      <c r="AB51" s="1763"/>
      <c r="AC51" s="1763"/>
      <c r="AD51" s="1763"/>
      <c r="AE51" s="1763"/>
      <c r="AF51" s="1764"/>
      <c r="AG51" s="832" t="s">
        <v>143</v>
      </c>
      <c r="AH51" s="833"/>
      <c r="AI51" s="834"/>
      <c r="AJ51" s="873"/>
      <c r="AK51" s="874"/>
      <c r="AL51" s="874"/>
      <c r="AM51" s="875"/>
      <c r="AN51" s="873"/>
      <c r="AO51" s="874"/>
      <c r="AP51" s="874"/>
      <c r="AQ51" s="875"/>
      <c r="AR51" s="873"/>
      <c r="AS51" s="874"/>
      <c r="AT51" s="874"/>
      <c r="AU51" s="875"/>
      <c r="AV51" s="873"/>
      <c r="AW51" s="874"/>
      <c r="AX51" s="874"/>
      <c r="AY51" s="874"/>
      <c r="AZ51" s="875"/>
      <c r="BA51" s="91"/>
      <c r="BB51" s="91"/>
    </row>
    <row r="52" spans="1:74" s="27" customFormat="1" ht="18" customHeight="1" x14ac:dyDescent="0.25">
      <c r="A52" s="102"/>
      <c r="B52" s="1765"/>
      <c r="C52" s="949"/>
      <c r="D52" s="949"/>
      <c r="E52" s="949"/>
      <c r="F52" s="949"/>
      <c r="G52" s="949"/>
      <c r="H52" s="949"/>
      <c r="I52" s="949"/>
      <c r="J52" s="949"/>
      <c r="K52" s="949"/>
      <c r="L52" s="1079"/>
      <c r="M52" s="1079"/>
      <c r="N52" s="1079"/>
      <c r="O52" s="1079"/>
      <c r="P52" s="949" t="s">
        <v>991</v>
      </c>
      <c r="Q52" s="949"/>
      <c r="R52" s="949"/>
      <c r="S52" s="949"/>
      <c r="T52" s="949"/>
      <c r="U52" s="949"/>
      <c r="V52" s="949"/>
      <c r="W52" s="1477" t="s">
        <v>20</v>
      </c>
      <c r="X52" s="1478"/>
      <c r="Y52" s="1479"/>
      <c r="Z52" s="1477" t="s">
        <v>1061</v>
      </c>
      <c r="AA52" s="1478"/>
      <c r="AB52" s="1478"/>
      <c r="AC52" s="1478"/>
      <c r="AD52" s="1478"/>
      <c r="AE52" s="1478"/>
      <c r="AF52" s="1479"/>
      <c r="AG52" s="1213" t="s">
        <v>201</v>
      </c>
      <c r="AH52" s="833"/>
      <c r="AI52" s="834"/>
      <c r="AJ52" s="873">
        <v>641623</v>
      </c>
      <c r="AK52" s="874"/>
      <c r="AL52" s="874"/>
      <c r="AM52" s="875"/>
      <c r="AN52" s="873">
        <v>0</v>
      </c>
      <c r="AO52" s="874"/>
      <c r="AP52" s="874"/>
      <c r="AQ52" s="875"/>
      <c r="AR52" s="873">
        <v>0</v>
      </c>
      <c r="AS52" s="874"/>
      <c r="AT52" s="874"/>
      <c r="AU52" s="875"/>
      <c r="AV52" s="873"/>
      <c r="AW52" s="874"/>
      <c r="AX52" s="874"/>
      <c r="AY52" s="874"/>
      <c r="AZ52" s="875"/>
      <c r="BA52" s="91"/>
      <c r="BB52" s="91"/>
    </row>
    <row r="53" spans="1:74" s="27" customFormat="1" ht="18" customHeight="1" thickBot="1" x14ac:dyDescent="0.3">
      <c r="A53" s="102"/>
      <c r="B53" s="1765"/>
      <c r="C53" s="949"/>
      <c r="D53" s="949"/>
      <c r="E53" s="949"/>
      <c r="F53" s="949"/>
      <c r="G53" s="949"/>
      <c r="H53" s="949"/>
      <c r="I53" s="949"/>
      <c r="J53" s="949"/>
      <c r="K53" s="949"/>
      <c r="L53" s="1079"/>
      <c r="M53" s="1079"/>
      <c r="N53" s="1079"/>
      <c r="O53" s="1079"/>
      <c r="P53" s="949"/>
      <c r="Q53" s="949"/>
      <c r="R53" s="949"/>
      <c r="S53" s="949"/>
      <c r="T53" s="949"/>
      <c r="U53" s="949"/>
      <c r="V53" s="949"/>
      <c r="W53" s="1767"/>
      <c r="X53" s="1768"/>
      <c r="Y53" s="1769"/>
      <c r="Z53" s="1767"/>
      <c r="AA53" s="1768"/>
      <c r="AB53" s="1768"/>
      <c r="AC53" s="1768"/>
      <c r="AD53" s="1768"/>
      <c r="AE53" s="1768"/>
      <c r="AF53" s="1769"/>
      <c r="AG53" s="1213" t="s">
        <v>994</v>
      </c>
      <c r="AH53" s="833"/>
      <c r="AI53" s="834"/>
      <c r="AJ53" s="873"/>
      <c r="AK53" s="874"/>
      <c r="AL53" s="874"/>
      <c r="AM53" s="875"/>
      <c r="AN53" s="873"/>
      <c r="AO53" s="874"/>
      <c r="AP53" s="874"/>
      <c r="AQ53" s="875"/>
      <c r="AR53" s="873"/>
      <c r="AS53" s="874"/>
      <c r="AT53" s="874"/>
      <c r="AU53" s="875"/>
      <c r="AV53" s="873"/>
      <c r="AW53" s="874"/>
      <c r="AX53" s="874"/>
      <c r="AY53" s="874"/>
      <c r="AZ53" s="875"/>
      <c r="BA53" s="91"/>
      <c r="BB53" s="91"/>
    </row>
    <row r="54" spans="1:74" s="27" customFormat="1" ht="18" customHeight="1" thickBot="1" x14ac:dyDescent="0.3">
      <c r="A54" s="102"/>
      <c r="B54" s="1766"/>
      <c r="C54" s="1080"/>
      <c r="D54" s="1080"/>
      <c r="E54" s="1080"/>
      <c r="F54" s="1080"/>
      <c r="G54" s="1080"/>
      <c r="H54" s="1080"/>
      <c r="I54" s="1080"/>
      <c r="J54" s="1080"/>
      <c r="K54" s="1080"/>
      <c r="L54" s="1056"/>
      <c r="M54" s="1056"/>
      <c r="N54" s="1056"/>
      <c r="O54" s="1056"/>
      <c r="P54" s="1080"/>
      <c r="Q54" s="1080"/>
      <c r="R54" s="1080"/>
      <c r="S54" s="1080"/>
      <c r="T54" s="1080"/>
      <c r="U54" s="1080"/>
      <c r="V54" s="1174"/>
      <c r="W54" s="1762" t="s">
        <v>93</v>
      </c>
      <c r="X54" s="1763"/>
      <c r="Y54" s="1763"/>
      <c r="Z54" s="1763"/>
      <c r="AA54" s="1763"/>
      <c r="AB54" s="1763"/>
      <c r="AC54" s="1763"/>
      <c r="AD54" s="1763"/>
      <c r="AE54" s="1763"/>
      <c r="AF54" s="1764"/>
      <c r="AG54" s="832" t="s">
        <v>143</v>
      </c>
      <c r="AH54" s="833"/>
      <c r="AI54" s="834"/>
      <c r="AJ54" s="873"/>
      <c r="AK54" s="874"/>
      <c r="AL54" s="874"/>
      <c r="AM54" s="875"/>
      <c r="AN54" s="873"/>
      <c r="AO54" s="874"/>
      <c r="AP54" s="874"/>
      <c r="AQ54" s="875"/>
      <c r="AR54" s="873"/>
      <c r="AS54" s="874"/>
      <c r="AT54" s="874"/>
      <c r="AU54" s="875"/>
      <c r="AV54" s="873"/>
      <c r="AW54" s="874"/>
      <c r="AX54" s="874"/>
      <c r="AY54" s="874"/>
      <c r="AZ54" s="875"/>
      <c r="BA54" s="91"/>
      <c r="BB54" s="91"/>
    </row>
    <row r="55" spans="1:74" s="27" customFormat="1" ht="18" customHeight="1" x14ac:dyDescent="0.25">
      <c r="A55" s="102"/>
      <c r="B55" s="1765"/>
      <c r="C55" s="949"/>
      <c r="D55" s="949"/>
      <c r="E55" s="949"/>
      <c r="F55" s="949"/>
      <c r="G55" s="949"/>
      <c r="H55" s="949"/>
      <c r="I55" s="949"/>
      <c r="J55" s="949"/>
      <c r="K55" s="949"/>
      <c r="L55" s="1079"/>
      <c r="M55" s="1079"/>
      <c r="N55" s="1079"/>
      <c r="O55" s="1079"/>
      <c r="P55" s="949" t="s">
        <v>995</v>
      </c>
      <c r="Q55" s="949"/>
      <c r="R55" s="949"/>
      <c r="S55" s="949"/>
      <c r="T55" s="949"/>
      <c r="U55" s="949"/>
      <c r="V55" s="949"/>
      <c r="W55" s="1477" t="s">
        <v>20</v>
      </c>
      <c r="X55" s="1478"/>
      <c r="Y55" s="1479"/>
      <c r="Z55" s="1477" t="s">
        <v>1061</v>
      </c>
      <c r="AA55" s="1478"/>
      <c r="AB55" s="1478"/>
      <c r="AC55" s="1478"/>
      <c r="AD55" s="1478"/>
      <c r="AE55" s="1478"/>
      <c r="AF55" s="1479"/>
      <c r="AG55" s="1213" t="s">
        <v>996</v>
      </c>
      <c r="AH55" s="833"/>
      <c r="AI55" s="834"/>
      <c r="AJ55" s="873">
        <v>0</v>
      </c>
      <c r="AK55" s="874"/>
      <c r="AL55" s="874"/>
      <c r="AM55" s="875"/>
      <c r="AN55" s="873">
        <v>0</v>
      </c>
      <c r="AO55" s="874"/>
      <c r="AP55" s="874"/>
      <c r="AQ55" s="875"/>
      <c r="AR55" s="873">
        <v>0</v>
      </c>
      <c r="AS55" s="874"/>
      <c r="AT55" s="874"/>
      <c r="AU55" s="875"/>
      <c r="AV55" s="873"/>
      <c r="AW55" s="874"/>
      <c r="AX55" s="874"/>
      <c r="AY55" s="874"/>
      <c r="AZ55" s="875"/>
      <c r="BA55" s="91"/>
      <c r="BB55" s="91"/>
    </row>
    <row r="56" spans="1:74" s="27" customFormat="1" ht="18" customHeight="1" thickBot="1" x14ac:dyDescent="0.3">
      <c r="A56" s="102"/>
      <c r="B56" s="1765"/>
      <c r="C56" s="949"/>
      <c r="D56" s="949"/>
      <c r="E56" s="949"/>
      <c r="F56" s="949"/>
      <c r="G56" s="949"/>
      <c r="H56" s="949"/>
      <c r="I56" s="949"/>
      <c r="J56" s="949"/>
      <c r="K56" s="949"/>
      <c r="L56" s="1079"/>
      <c r="M56" s="1079"/>
      <c r="N56" s="1079"/>
      <c r="O56" s="1079"/>
      <c r="P56" s="949"/>
      <c r="Q56" s="949"/>
      <c r="R56" s="949"/>
      <c r="S56" s="949"/>
      <c r="T56" s="949"/>
      <c r="U56" s="949"/>
      <c r="V56" s="949"/>
      <c r="W56" s="1767"/>
      <c r="X56" s="1768"/>
      <c r="Y56" s="1769"/>
      <c r="Z56" s="1767"/>
      <c r="AA56" s="1768"/>
      <c r="AB56" s="1768"/>
      <c r="AC56" s="1768"/>
      <c r="AD56" s="1768"/>
      <c r="AE56" s="1768"/>
      <c r="AF56" s="1769"/>
      <c r="AG56" s="1213" t="s">
        <v>997</v>
      </c>
      <c r="AH56" s="833"/>
      <c r="AI56" s="834"/>
      <c r="AJ56" s="873"/>
      <c r="AK56" s="874"/>
      <c r="AL56" s="874"/>
      <c r="AM56" s="875"/>
      <c r="AN56" s="873"/>
      <c r="AO56" s="874"/>
      <c r="AP56" s="874"/>
      <c r="AQ56" s="875"/>
      <c r="AR56" s="873"/>
      <c r="AS56" s="874"/>
      <c r="AT56" s="874"/>
      <c r="AU56" s="875"/>
      <c r="AV56" s="873"/>
      <c r="AW56" s="874"/>
      <c r="AX56" s="874"/>
      <c r="AY56" s="874"/>
      <c r="AZ56" s="875"/>
      <c r="BA56" s="91"/>
      <c r="BB56" s="91"/>
    </row>
    <row r="57" spans="1:74" s="27" customFormat="1" ht="18" customHeight="1" thickBot="1" x14ac:dyDescent="0.3">
      <c r="A57" s="102"/>
      <c r="B57" s="1766"/>
      <c r="C57" s="1080"/>
      <c r="D57" s="1080"/>
      <c r="E57" s="1080"/>
      <c r="F57" s="1080"/>
      <c r="G57" s="1080"/>
      <c r="H57" s="1080"/>
      <c r="I57" s="1080"/>
      <c r="J57" s="1080"/>
      <c r="K57" s="1080"/>
      <c r="L57" s="1056"/>
      <c r="M57" s="1056"/>
      <c r="N57" s="1056"/>
      <c r="O57" s="1056"/>
      <c r="P57" s="1080"/>
      <c r="Q57" s="1080"/>
      <c r="R57" s="1080"/>
      <c r="S57" s="1080"/>
      <c r="T57" s="1080"/>
      <c r="U57" s="1080"/>
      <c r="V57" s="1174"/>
      <c r="W57" s="1762" t="s">
        <v>93</v>
      </c>
      <c r="X57" s="1763"/>
      <c r="Y57" s="1763"/>
      <c r="Z57" s="1763"/>
      <c r="AA57" s="1763"/>
      <c r="AB57" s="1763"/>
      <c r="AC57" s="1763"/>
      <c r="AD57" s="1763"/>
      <c r="AE57" s="1763"/>
      <c r="AF57" s="1764"/>
      <c r="AG57" s="832" t="s">
        <v>143</v>
      </c>
      <c r="AH57" s="833"/>
      <c r="AI57" s="834"/>
      <c r="AJ57" s="873"/>
      <c r="AK57" s="874"/>
      <c r="AL57" s="874"/>
      <c r="AM57" s="875"/>
      <c r="AN57" s="873"/>
      <c r="AO57" s="874"/>
      <c r="AP57" s="874"/>
      <c r="AQ57" s="875"/>
      <c r="AR57" s="873"/>
      <c r="AS57" s="874"/>
      <c r="AT57" s="874"/>
      <c r="AU57" s="875"/>
      <c r="AV57" s="873"/>
      <c r="AW57" s="874"/>
      <c r="AX57" s="874"/>
      <c r="AY57" s="874"/>
      <c r="AZ57" s="875"/>
      <c r="BA57" s="91"/>
      <c r="BB57" s="91"/>
    </row>
    <row r="58" spans="1:74" s="27" customFormat="1" ht="18" customHeight="1" x14ac:dyDescent="0.25">
      <c r="A58" s="102"/>
      <c r="B58" s="1765"/>
      <c r="C58" s="949"/>
      <c r="D58" s="949"/>
      <c r="E58" s="949"/>
      <c r="F58" s="949"/>
      <c r="G58" s="949"/>
      <c r="H58" s="949"/>
      <c r="I58" s="949"/>
      <c r="J58" s="949"/>
      <c r="K58" s="949"/>
      <c r="L58" s="1079"/>
      <c r="M58" s="1079"/>
      <c r="N58" s="1079"/>
      <c r="O58" s="1079"/>
      <c r="P58" s="949" t="s">
        <v>1062</v>
      </c>
      <c r="Q58" s="949"/>
      <c r="R58" s="949"/>
      <c r="S58" s="949"/>
      <c r="T58" s="949"/>
      <c r="U58" s="949"/>
      <c r="V58" s="949"/>
      <c r="W58" s="1477" t="s">
        <v>20</v>
      </c>
      <c r="X58" s="1478"/>
      <c r="Y58" s="1479"/>
      <c r="Z58" s="1477" t="s">
        <v>1061</v>
      </c>
      <c r="AA58" s="1478"/>
      <c r="AB58" s="1478"/>
      <c r="AC58" s="1478"/>
      <c r="AD58" s="1478"/>
      <c r="AE58" s="1478"/>
      <c r="AF58" s="1479"/>
      <c r="AG58" s="1213" t="s">
        <v>998</v>
      </c>
      <c r="AH58" s="833"/>
      <c r="AI58" s="834"/>
      <c r="AJ58" s="873">
        <f>1374991-1200000+1800292.33</f>
        <v>1975283.33</v>
      </c>
      <c r="AK58" s="874"/>
      <c r="AL58" s="874"/>
      <c r="AM58" s="875"/>
      <c r="AN58" s="873">
        <v>0</v>
      </c>
      <c r="AO58" s="874"/>
      <c r="AP58" s="874"/>
      <c r="AQ58" s="875"/>
      <c r="AR58" s="873">
        <v>0</v>
      </c>
      <c r="AS58" s="874"/>
      <c r="AT58" s="874"/>
      <c r="AU58" s="875"/>
      <c r="AV58" s="873"/>
      <c r="AW58" s="874"/>
      <c r="AX58" s="874"/>
      <c r="AY58" s="874"/>
      <c r="AZ58" s="875"/>
      <c r="BA58" s="91"/>
      <c r="BB58" s="91"/>
    </row>
    <row r="59" spans="1:74" s="27" customFormat="1" ht="32.25" customHeight="1" thickBot="1" x14ac:dyDescent="0.3">
      <c r="A59" s="102"/>
      <c r="B59" s="1765"/>
      <c r="C59" s="949"/>
      <c r="D59" s="949"/>
      <c r="E59" s="949"/>
      <c r="F59" s="949"/>
      <c r="G59" s="949"/>
      <c r="H59" s="949"/>
      <c r="I59" s="949"/>
      <c r="J59" s="949"/>
      <c r="K59" s="949"/>
      <c r="L59" s="1079"/>
      <c r="M59" s="1079"/>
      <c r="N59" s="1079"/>
      <c r="O59" s="1079"/>
      <c r="P59" s="949"/>
      <c r="Q59" s="949"/>
      <c r="R59" s="949"/>
      <c r="S59" s="949"/>
      <c r="T59" s="949"/>
      <c r="U59" s="949"/>
      <c r="V59" s="949"/>
      <c r="W59" s="1767"/>
      <c r="X59" s="1768"/>
      <c r="Y59" s="1769"/>
      <c r="Z59" s="1767"/>
      <c r="AA59" s="1768"/>
      <c r="AB59" s="1768"/>
      <c r="AC59" s="1768"/>
      <c r="AD59" s="1768"/>
      <c r="AE59" s="1768"/>
      <c r="AF59" s="1769"/>
      <c r="AG59" s="1213" t="s">
        <v>999</v>
      </c>
      <c r="AH59" s="833"/>
      <c r="AI59" s="834"/>
      <c r="AJ59" s="873"/>
      <c r="AK59" s="874"/>
      <c r="AL59" s="874"/>
      <c r="AM59" s="875"/>
      <c r="AN59" s="873"/>
      <c r="AO59" s="874"/>
      <c r="AP59" s="874"/>
      <c r="AQ59" s="875"/>
      <c r="AR59" s="873"/>
      <c r="AS59" s="874"/>
      <c r="AT59" s="874"/>
      <c r="AU59" s="875"/>
      <c r="AV59" s="873"/>
      <c r="AW59" s="874"/>
      <c r="AX59" s="874"/>
      <c r="AY59" s="874"/>
      <c r="AZ59" s="875"/>
      <c r="BA59" s="91"/>
      <c r="BB59" s="91"/>
    </row>
    <row r="60" spans="1:74" s="27" customFormat="1" ht="31.5" customHeight="1" thickBot="1" x14ac:dyDescent="0.3">
      <c r="A60" s="102"/>
      <c r="B60" s="1766"/>
      <c r="C60" s="1080"/>
      <c r="D60" s="1080"/>
      <c r="E60" s="1080"/>
      <c r="F60" s="1080"/>
      <c r="G60" s="1080"/>
      <c r="H60" s="1080"/>
      <c r="I60" s="1080"/>
      <c r="J60" s="1080"/>
      <c r="K60" s="1080"/>
      <c r="L60" s="1056"/>
      <c r="M60" s="1056"/>
      <c r="N60" s="1056"/>
      <c r="O60" s="1056"/>
      <c r="P60" s="1080"/>
      <c r="Q60" s="1080"/>
      <c r="R60" s="1080"/>
      <c r="S60" s="1080"/>
      <c r="T60" s="1080"/>
      <c r="U60" s="1080"/>
      <c r="V60" s="1174"/>
      <c r="W60" s="1762" t="s">
        <v>93</v>
      </c>
      <c r="X60" s="1763"/>
      <c r="Y60" s="1763"/>
      <c r="Z60" s="1763"/>
      <c r="AA60" s="1763"/>
      <c r="AB60" s="1763"/>
      <c r="AC60" s="1763"/>
      <c r="AD60" s="1763"/>
      <c r="AE60" s="1763"/>
      <c r="AF60" s="1764"/>
      <c r="AG60" s="832" t="s">
        <v>143</v>
      </c>
      <c r="AH60" s="833"/>
      <c r="AI60" s="834"/>
      <c r="AJ60" s="873"/>
      <c r="AK60" s="874"/>
      <c r="AL60" s="874"/>
      <c r="AM60" s="875"/>
      <c r="AN60" s="873"/>
      <c r="AO60" s="874"/>
      <c r="AP60" s="874"/>
      <c r="AQ60" s="875"/>
      <c r="AR60" s="873"/>
      <c r="AS60" s="874"/>
      <c r="AT60" s="874"/>
      <c r="AU60" s="875"/>
      <c r="AV60" s="873"/>
      <c r="AW60" s="874"/>
      <c r="AX60" s="874"/>
      <c r="AY60" s="874"/>
      <c r="AZ60" s="875"/>
      <c r="BA60" s="91"/>
      <c r="BB60" s="91"/>
    </row>
    <row r="61" spans="1:74" s="27" customFormat="1" ht="18" customHeight="1" thickBot="1" x14ac:dyDescent="0.3">
      <c r="A61" s="91"/>
      <c r="B61" s="1802" t="s">
        <v>30</v>
      </c>
      <c r="C61" s="1802"/>
      <c r="D61" s="1802"/>
      <c r="E61" s="1802"/>
      <c r="F61" s="1802"/>
      <c r="G61" s="1802"/>
      <c r="H61" s="1802"/>
      <c r="I61" s="1802"/>
      <c r="J61" s="1802"/>
      <c r="K61" s="1802"/>
      <c r="L61" s="1802"/>
      <c r="M61" s="1802"/>
      <c r="N61" s="1802"/>
      <c r="O61" s="1802"/>
      <c r="P61" s="1802"/>
      <c r="Q61" s="1802"/>
      <c r="R61" s="1802"/>
      <c r="S61" s="1802"/>
      <c r="T61" s="1802"/>
      <c r="U61" s="1802"/>
      <c r="V61" s="1802"/>
      <c r="W61" s="1802"/>
      <c r="X61" s="1802"/>
      <c r="Y61" s="1802"/>
      <c r="Z61" s="1802"/>
      <c r="AA61" s="1802"/>
      <c r="AB61" s="1802"/>
      <c r="AC61" s="1802"/>
      <c r="AD61" s="1802"/>
      <c r="AE61" s="1802"/>
      <c r="AF61" s="1803"/>
      <c r="AG61" s="1205">
        <v>9009</v>
      </c>
      <c r="AH61" s="892"/>
      <c r="AI61" s="893"/>
      <c r="AJ61" s="1804">
        <f>AJ34+AJ37+AJ40+AJ52+AJ43+AJ46+AJ49+AJ55+AJ58</f>
        <v>20909444.640000001</v>
      </c>
      <c r="AK61" s="862"/>
      <c r="AL61" s="862"/>
      <c r="AM61" s="863"/>
      <c r="AN61" s="861">
        <f>AN34+AN37+AN40+AN43</f>
        <v>6552372.25</v>
      </c>
      <c r="AO61" s="862"/>
      <c r="AP61" s="862"/>
      <c r="AQ61" s="863"/>
      <c r="AR61" s="861">
        <f>AR34+AR37+AR40+AR43</f>
        <v>6552372.25</v>
      </c>
      <c r="AS61" s="862"/>
      <c r="AT61" s="862"/>
      <c r="AU61" s="863"/>
      <c r="AV61" s="861"/>
      <c r="AW61" s="862"/>
      <c r="AX61" s="862"/>
      <c r="AY61" s="862"/>
      <c r="AZ61" s="863"/>
      <c r="BA61" s="91"/>
      <c r="BB61" s="91"/>
      <c r="BV61" s="27" t="s">
        <v>20</v>
      </c>
    </row>
    <row r="62" spans="1:74" s="13" customFormat="1" ht="15" customHeight="1" x14ac:dyDescent="0.25">
      <c r="A62" s="92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92"/>
      <c r="BB62" s="92"/>
    </row>
    <row r="63" spans="1:74" s="27" customFormat="1" ht="16.5" customHeight="1" x14ac:dyDescent="0.25">
      <c r="A63" s="150"/>
      <c r="B63" s="878" t="s">
        <v>33</v>
      </c>
      <c r="C63" s="878"/>
      <c r="D63" s="878"/>
      <c r="E63" s="894" t="s">
        <v>5</v>
      </c>
      <c r="F63" s="894"/>
      <c r="G63" s="894"/>
      <c r="H63" s="894"/>
      <c r="I63" s="894"/>
      <c r="J63" s="894"/>
      <c r="K63" s="894"/>
      <c r="L63" s="894"/>
      <c r="M63" s="894"/>
      <c r="N63" s="894"/>
      <c r="O63" s="894"/>
      <c r="P63" s="894"/>
      <c r="Q63" s="894"/>
      <c r="R63" s="894"/>
      <c r="S63" s="894"/>
      <c r="T63" s="894"/>
      <c r="U63" s="894"/>
      <c r="V63" s="894"/>
      <c r="W63" s="894"/>
      <c r="X63" s="894"/>
      <c r="Y63" s="894"/>
      <c r="Z63" s="894"/>
      <c r="AA63" s="894"/>
      <c r="AB63" s="894"/>
      <c r="AC63" s="894"/>
      <c r="AD63" s="894"/>
      <c r="AE63" s="894"/>
      <c r="AF63" s="894"/>
      <c r="AG63" s="894"/>
      <c r="AH63" s="894"/>
      <c r="AI63" s="894"/>
      <c r="AJ63" s="894"/>
      <c r="AK63" s="894"/>
      <c r="AL63" s="894"/>
      <c r="AM63" s="894"/>
      <c r="AN63" s="894"/>
      <c r="AO63" s="894"/>
      <c r="AP63" s="894"/>
      <c r="AQ63" s="894"/>
      <c r="AR63" s="894"/>
      <c r="AS63" s="894"/>
      <c r="AT63" s="894"/>
      <c r="AU63" s="894"/>
      <c r="AV63" s="894"/>
      <c r="AW63" s="894"/>
      <c r="AX63" s="894"/>
      <c r="AY63" s="894"/>
      <c r="AZ63" s="873"/>
      <c r="BA63" s="92"/>
      <c r="BB63" s="92"/>
      <c r="BC63" s="13"/>
      <c r="BD63" s="13"/>
      <c r="BE63" s="13"/>
      <c r="BF63" s="13"/>
      <c r="BG63" s="13"/>
      <c r="BH63" s="13"/>
    </row>
    <row r="64" spans="1:74" s="27" customFormat="1" ht="15" customHeight="1" x14ac:dyDescent="0.25">
      <c r="A64" s="150"/>
      <c r="B64" s="880"/>
      <c r="C64" s="880"/>
      <c r="D64" s="880"/>
      <c r="E64" s="1006" t="s">
        <v>497</v>
      </c>
      <c r="F64" s="1006"/>
      <c r="G64" s="1006"/>
      <c r="H64" s="1006"/>
      <c r="I64" s="1006"/>
      <c r="J64" s="1006"/>
      <c r="K64" s="1006"/>
      <c r="L64" s="1006"/>
      <c r="M64" s="1006"/>
      <c r="N64" s="1006"/>
      <c r="O64" s="1006"/>
      <c r="P64" s="1006"/>
      <c r="Q64" s="1006"/>
      <c r="R64" s="1006"/>
      <c r="S64" s="1006"/>
      <c r="T64" s="1006"/>
      <c r="U64" s="1006"/>
      <c r="V64" s="1006"/>
      <c r="W64" s="1006"/>
      <c r="X64" s="1006"/>
      <c r="Y64" s="1006"/>
      <c r="Z64" s="1006"/>
      <c r="AA64" s="1006"/>
      <c r="AB64" s="1006"/>
      <c r="AC64" s="1006"/>
      <c r="AD64" s="1006"/>
      <c r="AE64" s="1006"/>
      <c r="AF64" s="1006"/>
      <c r="AG64" s="1006"/>
      <c r="AH64" s="1006"/>
      <c r="AI64" s="1006"/>
      <c r="AJ64" s="1006"/>
      <c r="AK64" s="1006"/>
      <c r="AL64" s="1006"/>
      <c r="AM64" s="1006"/>
      <c r="AN64" s="1006"/>
      <c r="AO64" s="1006"/>
      <c r="AP64" s="1006"/>
      <c r="AQ64" s="1006"/>
      <c r="AR64" s="1006"/>
      <c r="AS64" s="1006"/>
      <c r="AT64" s="1006"/>
      <c r="AU64" s="1006"/>
      <c r="AV64" s="1006"/>
      <c r="AW64" s="1006"/>
      <c r="AX64" s="1006"/>
      <c r="AY64" s="1006"/>
      <c r="AZ64" s="1095"/>
      <c r="BA64" s="95"/>
      <c r="BB64" s="95"/>
      <c r="BC64" s="41"/>
      <c r="BD64" s="41"/>
      <c r="BE64" s="41"/>
      <c r="BF64" s="41"/>
      <c r="BG64" s="41"/>
      <c r="BH64" s="13"/>
    </row>
    <row r="65" spans="1:61" s="27" customFormat="1" ht="49.5" customHeight="1" x14ac:dyDescent="0.25">
      <c r="A65" s="150"/>
      <c r="B65" s="880"/>
      <c r="C65" s="880"/>
      <c r="D65" s="880"/>
      <c r="E65" s="873" t="s">
        <v>469</v>
      </c>
      <c r="F65" s="874"/>
      <c r="G65" s="874"/>
      <c r="H65" s="874"/>
      <c r="I65" s="874"/>
      <c r="J65" s="874"/>
      <c r="K65" s="874"/>
      <c r="L65" s="874"/>
      <c r="M65" s="874"/>
      <c r="N65" s="874"/>
      <c r="O65" s="874"/>
      <c r="P65" s="874"/>
      <c r="Q65" s="874"/>
      <c r="R65" s="874"/>
      <c r="S65" s="874"/>
      <c r="T65" s="874"/>
      <c r="U65" s="874"/>
      <c r="V65" s="874"/>
      <c r="W65" s="874"/>
      <c r="X65" s="874"/>
      <c r="Y65" s="874"/>
      <c r="Z65" s="874"/>
      <c r="AA65" s="874"/>
      <c r="AB65" s="875"/>
      <c r="AC65" s="873" t="s">
        <v>489</v>
      </c>
      <c r="AD65" s="874"/>
      <c r="AE65" s="874"/>
      <c r="AF65" s="874"/>
      <c r="AG65" s="874"/>
      <c r="AH65" s="874"/>
      <c r="AI65" s="874"/>
      <c r="AJ65" s="874"/>
      <c r="AK65" s="874"/>
      <c r="AL65" s="874"/>
      <c r="AM65" s="874"/>
      <c r="AN65" s="874"/>
      <c r="AO65" s="874"/>
      <c r="AP65" s="874"/>
      <c r="AQ65" s="874"/>
      <c r="AR65" s="874"/>
      <c r="AS65" s="874"/>
      <c r="AT65" s="874"/>
      <c r="AU65" s="874"/>
      <c r="AV65" s="874"/>
      <c r="AW65" s="874"/>
      <c r="AX65" s="874"/>
      <c r="AY65" s="874"/>
      <c r="AZ65" s="874"/>
      <c r="BA65" s="95"/>
      <c r="BB65" s="95"/>
      <c r="BC65" s="41"/>
      <c r="BD65" s="41"/>
      <c r="BE65" s="41"/>
      <c r="BF65" s="41"/>
      <c r="BG65" s="41"/>
      <c r="BH65" s="13"/>
    </row>
    <row r="66" spans="1:61" s="27" customFormat="1" ht="54" customHeight="1" x14ac:dyDescent="0.25">
      <c r="A66" s="150"/>
      <c r="B66" s="880"/>
      <c r="C66" s="880"/>
      <c r="D66" s="880"/>
      <c r="E66" s="873" t="s">
        <v>220</v>
      </c>
      <c r="F66" s="874"/>
      <c r="G66" s="874"/>
      <c r="H66" s="874"/>
      <c r="I66" s="874"/>
      <c r="J66" s="874"/>
      <c r="K66" s="874"/>
      <c r="L66" s="875"/>
      <c r="M66" s="873" t="s">
        <v>709</v>
      </c>
      <c r="N66" s="874"/>
      <c r="O66" s="874"/>
      <c r="P66" s="874"/>
      <c r="Q66" s="874"/>
      <c r="R66" s="874"/>
      <c r="S66" s="874"/>
      <c r="T66" s="875"/>
      <c r="U66" s="873" t="s">
        <v>758</v>
      </c>
      <c r="V66" s="874"/>
      <c r="W66" s="874"/>
      <c r="X66" s="874"/>
      <c r="Y66" s="874"/>
      <c r="Z66" s="874"/>
      <c r="AA66" s="874"/>
      <c r="AB66" s="875"/>
      <c r="AC66" s="873" t="s">
        <v>759</v>
      </c>
      <c r="AD66" s="874"/>
      <c r="AE66" s="874"/>
      <c r="AF66" s="874"/>
      <c r="AG66" s="874"/>
      <c r="AH66" s="874"/>
      <c r="AI66" s="874"/>
      <c r="AJ66" s="875"/>
      <c r="AK66" s="873" t="s">
        <v>760</v>
      </c>
      <c r="AL66" s="874"/>
      <c r="AM66" s="874"/>
      <c r="AN66" s="874"/>
      <c r="AO66" s="874"/>
      <c r="AP66" s="874"/>
      <c r="AQ66" s="874"/>
      <c r="AR66" s="875"/>
      <c r="AS66" s="873" t="s">
        <v>761</v>
      </c>
      <c r="AT66" s="874"/>
      <c r="AU66" s="874"/>
      <c r="AV66" s="874"/>
      <c r="AW66" s="874"/>
      <c r="AX66" s="874"/>
      <c r="AY66" s="874"/>
      <c r="AZ66" s="874"/>
      <c r="BA66" s="95"/>
      <c r="BB66" s="95"/>
      <c r="BC66" s="41"/>
      <c r="BD66" s="41"/>
      <c r="BE66" s="41"/>
      <c r="BF66" s="41"/>
      <c r="BG66" s="41"/>
      <c r="BH66" s="13"/>
    </row>
    <row r="67" spans="1:61" s="27" customFormat="1" ht="212.25" customHeight="1" x14ac:dyDescent="0.25">
      <c r="A67" s="150"/>
      <c r="B67" s="882"/>
      <c r="C67" s="882"/>
      <c r="D67" s="882"/>
      <c r="E67" s="1103" t="s">
        <v>1009</v>
      </c>
      <c r="F67" s="1105"/>
      <c r="G67" s="1103" t="s">
        <v>1010</v>
      </c>
      <c r="H67" s="1105"/>
      <c r="I67" s="1103" t="s">
        <v>1011</v>
      </c>
      <c r="J67" s="1105"/>
      <c r="K67" s="1103" t="s">
        <v>264</v>
      </c>
      <c r="L67" s="1105"/>
      <c r="M67" s="1103" t="s">
        <v>34</v>
      </c>
      <c r="N67" s="1105"/>
      <c r="O67" s="1103" t="s">
        <v>65</v>
      </c>
      <c r="P67" s="1105"/>
      <c r="Q67" s="1103" t="s">
        <v>66</v>
      </c>
      <c r="R67" s="1105"/>
      <c r="S67" s="1103" t="s">
        <v>264</v>
      </c>
      <c r="T67" s="1105"/>
      <c r="U67" s="1103" t="s">
        <v>1009</v>
      </c>
      <c r="V67" s="1105"/>
      <c r="W67" s="1103" t="s">
        <v>1010</v>
      </c>
      <c r="X67" s="1105"/>
      <c r="Y67" s="1103" t="s">
        <v>1011</v>
      </c>
      <c r="Z67" s="1105"/>
      <c r="AA67" s="1103" t="s">
        <v>264</v>
      </c>
      <c r="AB67" s="1105"/>
      <c r="AC67" s="1103" t="s">
        <v>1009</v>
      </c>
      <c r="AD67" s="1105"/>
      <c r="AE67" s="1103" t="s">
        <v>1010</v>
      </c>
      <c r="AF67" s="1105"/>
      <c r="AG67" s="1103" t="s">
        <v>1011</v>
      </c>
      <c r="AH67" s="1105"/>
      <c r="AI67" s="1103" t="s">
        <v>264</v>
      </c>
      <c r="AJ67" s="1105"/>
      <c r="AK67" s="1103" t="s">
        <v>34</v>
      </c>
      <c r="AL67" s="1105"/>
      <c r="AM67" s="1103" t="s">
        <v>65</v>
      </c>
      <c r="AN67" s="1105"/>
      <c r="AO67" s="1103" t="s">
        <v>66</v>
      </c>
      <c r="AP67" s="1105"/>
      <c r="AQ67" s="1103" t="s">
        <v>450</v>
      </c>
      <c r="AR67" s="1105"/>
      <c r="AS67" s="1103" t="s">
        <v>34</v>
      </c>
      <c r="AT67" s="1105"/>
      <c r="AU67" s="1103" t="s">
        <v>65</v>
      </c>
      <c r="AV67" s="1105"/>
      <c r="AW67" s="1103" t="s">
        <v>66</v>
      </c>
      <c r="AX67" s="1105"/>
      <c r="AY67" s="1103" t="s">
        <v>264</v>
      </c>
      <c r="AZ67" s="1104"/>
      <c r="BA67" s="95"/>
      <c r="BB67" s="95"/>
      <c r="BC67" s="41"/>
      <c r="BD67" s="41"/>
      <c r="BE67" s="41"/>
      <c r="BF67" s="41"/>
      <c r="BG67" s="41"/>
      <c r="BH67" s="13"/>
    </row>
    <row r="68" spans="1:61" s="551" customFormat="1" ht="15" customHeight="1" thickBot="1" x14ac:dyDescent="0.25">
      <c r="A68" s="479"/>
      <c r="B68" s="886" t="s">
        <v>10</v>
      </c>
      <c r="C68" s="886"/>
      <c r="D68" s="887"/>
      <c r="E68" s="912">
        <v>11</v>
      </c>
      <c r="F68" s="914"/>
      <c r="G68" s="912">
        <v>12</v>
      </c>
      <c r="H68" s="914"/>
      <c r="I68" s="912">
        <v>13</v>
      </c>
      <c r="J68" s="914"/>
      <c r="K68" s="912">
        <v>14</v>
      </c>
      <c r="L68" s="914"/>
      <c r="M68" s="912">
        <v>15</v>
      </c>
      <c r="N68" s="914"/>
      <c r="O68" s="912">
        <v>16</v>
      </c>
      <c r="P68" s="914"/>
      <c r="Q68" s="912">
        <v>17</v>
      </c>
      <c r="R68" s="914"/>
      <c r="S68" s="912">
        <v>18</v>
      </c>
      <c r="T68" s="914"/>
      <c r="U68" s="912">
        <v>19</v>
      </c>
      <c r="V68" s="914"/>
      <c r="W68" s="912">
        <v>20</v>
      </c>
      <c r="X68" s="914"/>
      <c r="Y68" s="912">
        <v>21</v>
      </c>
      <c r="Z68" s="914"/>
      <c r="AA68" s="912">
        <v>22</v>
      </c>
      <c r="AB68" s="914"/>
      <c r="AC68" s="912">
        <v>23</v>
      </c>
      <c r="AD68" s="914"/>
      <c r="AE68" s="912">
        <v>24</v>
      </c>
      <c r="AF68" s="914"/>
      <c r="AG68" s="912">
        <v>25</v>
      </c>
      <c r="AH68" s="914"/>
      <c r="AI68" s="912">
        <v>26</v>
      </c>
      <c r="AJ68" s="914"/>
      <c r="AK68" s="912">
        <v>27</v>
      </c>
      <c r="AL68" s="914"/>
      <c r="AM68" s="912">
        <v>28</v>
      </c>
      <c r="AN68" s="914"/>
      <c r="AO68" s="912">
        <v>29</v>
      </c>
      <c r="AP68" s="914"/>
      <c r="AQ68" s="912">
        <v>30</v>
      </c>
      <c r="AR68" s="914"/>
      <c r="AS68" s="912">
        <v>31</v>
      </c>
      <c r="AT68" s="914"/>
      <c r="AU68" s="912">
        <v>32</v>
      </c>
      <c r="AV68" s="914"/>
      <c r="AW68" s="912">
        <v>33</v>
      </c>
      <c r="AX68" s="914"/>
      <c r="AY68" s="912">
        <v>34</v>
      </c>
      <c r="AZ68" s="913"/>
      <c r="BA68" s="555"/>
      <c r="BB68" s="555"/>
      <c r="BC68" s="556"/>
      <c r="BD68" s="556"/>
      <c r="BE68" s="556"/>
      <c r="BF68" s="556"/>
      <c r="BG68" s="556"/>
      <c r="BH68" s="557"/>
    </row>
    <row r="69" spans="1:61" s="28" customFormat="1" ht="18" customHeight="1" x14ac:dyDescent="0.25">
      <c r="A69" s="103"/>
      <c r="B69" s="919" t="s">
        <v>160</v>
      </c>
      <c r="C69" s="920"/>
      <c r="D69" s="921"/>
      <c r="E69" s="1800">
        <f>AJ34</f>
        <v>1050000</v>
      </c>
      <c r="F69" s="1801"/>
      <c r="G69" s="1800">
        <f>E69</f>
        <v>1050000</v>
      </c>
      <c r="H69" s="1801"/>
      <c r="I69" s="1800">
        <f>G69</f>
        <v>1050000</v>
      </c>
      <c r="J69" s="1801"/>
      <c r="K69" s="1783"/>
      <c r="L69" s="1782"/>
      <c r="M69" s="1783"/>
      <c r="N69" s="1782"/>
      <c r="O69" s="1783"/>
      <c r="P69" s="1782"/>
      <c r="Q69" s="1783"/>
      <c r="R69" s="1782"/>
      <c r="S69" s="1783"/>
      <c r="T69" s="1782"/>
      <c r="U69" s="1783"/>
      <c r="V69" s="1782"/>
      <c r="W69" s="1783"/>
      <c r="X69" s="1782"/>
      <c r="Y69" s="1783"/>
      <c r="Z69" s="1782"/>
      <c r="AA69" s="1783"/>
      <c r="AB69" s="1782"/>
      <c r="AC69" s="1783"/>
      <c r="AD69" s="1782"/>
      <c r="AE69" s="1783"/>
      <c r="AF69" s="1782"/>
      <c r="AG69" s="1783"/>
      <c r="AH69" s="1782"/>
      <c r="AI69" s="1783"/>
      <c r="AJ69" s="1782"/>
      <c r="AK69" s="1783"/>
      <c r="AL69" s="1782"/>
      <c r="AM69" s="1783"/>
      <c r="AN69" s="1782"/>
      <c r="AO69" s="1783"/>
      <c r="AP69" s="1782"/>
      <c r="AQ69" s="1783"/>
      <c r="AR69" s="1782"/>
      <c r="AS69" s="1783"/>
      <c r="AT69" s="1782"/>
      <c r="AU69" s="1783"/>
      <c r="AV69" s="1782"/>
      <c r="AW69" s="1783"/>
      <c r="AX69" s="1782"/>
      <c r="AY69" s="1783"/>
      <c r="AZ69" s="1792"/>
      <c r="BA69" s="95"/>
      <c r="BB69" s="95"/>
      <c r="BC69" s="14"/>
      <c r="BD69" s="14"/>
      <c r="BE69" s="14">
        <f t="shared" ref="BE69:BE71" si="2">E69+AC69</f>
        <v>1050000</v>
      </c>
      <c r="BF69" s="14"/>
      <c r="BG69" s="14"/>
      <c r="BH69" s="39"/>
      <c r="BI69" s="28" t="s">
        <v>1026</v>
      </c>
    </row>
    <row r="70" spans="1:61" s="28" customFormat="1" ht="18" customHeight="1" x14ac:dyDescent="0.25">
      <c r="A70" s="103"/>
      <c r="B70" s="832" t="s">
        <v>161</v>
      </c>
      <c r="C70" s="833"/>
      <c r="D70" s="834"/>
      <c r="E70" s="1760"/>
      <c r="F70" s="1761"/>
      <c r="G70" s="1760"/>
      <c r="H70" s="1761"/>
      <c r="I70" s="1760"/>
      <c r="J70" s="1761"/>
      <c r="K70" s="1760"/>
      <c r="L70" s="1761"/>
      <c r="M70" s="1760"/>
      <c r="N70" s="1761"/>
      <c r="O70" s="1760"/>
      <c r="P70" s="1761"/>
      <c r="Q70" s="1760"/>
      <c r="R70" s="1761"/>
      <c r="S70" s="1760"/>
      <c r="T70" s="1761"/>
      <c r="U70" s="1760"/>
      <c r="V70" s="1761"/>
      <c r="W70" s="1760"/>
      <c r="X70" s="1761"/>
      <c r="Y70" s="1760"/>
      <c r="Z70" s="1761"/>
      <c r="AA70" s="1760"/>
      <c r="AB70" s="1761"/>
      <c r="AC70" s="1760"/>
      <c r="AD70" s="1761"/>
      <c r="AE70" s="1760"/>
      <c r="AF70" s="1761"/>
      <c r="AG70" s="1760"/>
      <c r="AH70" s="1761"/>
      <c r="AI70" s="1760"/>
      <c r="AJ70" s="1761"/>
      <c r="AK70" s="1760"/>
      <c r="AL70" s="1761"/>
      <c r="AM70" s="1760"/>
      <c r="AN70" s="1761"/>
      <c r="AO70" s="1760"/>
      <c r="AP70" s="1761"/>
      <c r="AQ70" s="1760"/>
      <c r="AR70" s="1761"/>
      <c r="AS70" s="1760"/>
      <c r="AT70" s="1761"/>
      <c r="AU70" s="1760"/>
      <c r="AV70" s="1761"/>
      <c r="AW70" s="1760"/>
      <c r="AX70" s="1761"/>
      <c r="AY70" s="1760"/>
      <c r="AZ70" s="1770"/>
      <c r="BA70" s="95"/>
      <c r="BB70" s="95"/>
      <c r="BC70" s="14"/>
      <c r="BD70" s="14"/>
      <c r="BE70" s="14">
        <f t="shared" si="2"/>
        <v>0</v>
      </c>
      <c r="BF70" s="14"/>
      <c r="BG70" s="14"/>
      <c r="BH70" s="39"/>
    </row>
    <row r="71" spans="1:61" s="28" customFormat="1" ht="18" customHeight="1" x14ac:dyDescent="0.25">
      <c r="A71" s="103"/>
      <c r="B71" s="832" t="s">
        <v>144</v>
      </c>
      <c r="C71" s="833"/>
      <c r="D71" s="834"/>
      <c r="E71" s="1760"/>
      <c r="F71" s="1761"/>
      <c r="G71" s="1760"/>
      <c r="H71" s="1761"/>
      <c r="I71" s="1760"/>
      <c r="J71" s="1761"/>
      <c r="K71" s="1760"/>
      <c r="L71" s="1761"/>
      <c r="M71" s="1760"/>
      <c r="N71" s="1761"/>
      <c r="O71" s="1760"/>
      <c r="P71" s="1761"/>
      <c r="Q71" s="1760"/>
      <c r="R71" s="1761"/>
      <c r="S71" s="1760"/>
      <c r="T71" s="1761"/>
      <c r="U71" s="1760"/>
      <c r="V71" s="1761"/>
      <c r="W71" s="1760"/>
      <c r="X71" s="1761"/>
      <c r="Y71" s="1760"/>
      <c r="Z71" s="1761"/>
      <c r="AA71" s="1760"/>
      <c r="AB71" s="1761"/>
      <c r="AC71" s="1760"/>
      <c r="AD71" s="1761"/>
      <c r="AE71" s="1760"/>
      <c r="AF71" s="1761"/>
      <c r="AG71" s="1760"/>
      <c r="AH71" s="1761"/>
      <c r="AI71" s="1760"/>
      <c r="AJ71" s="1761"/>
      <c r="AK71" s="1760"/>
      <c r="AL71" s="1761"/>
      <c r="AM71" s="1760"/>
      <c r="AN71" s="1761"/>
      <c r="AO71" s="1760"/>
      <c r="AP71" s="1761"/>
      <c r="AQ71" s="1760"/>
      <c r="AR71" s="1761"/>
      <c r="AS71" s="1760"/>
      <c r="AT71" s="1761"/>
      <c r="AU71" s="1760"/>
      <c r="AV71" s="1761"/>
      <c r="AW71" s="1760"/>
      <c r="AX71" s="1761"/>
      <c r="AY71" s="1760"/>
      <c r="AZ71" s="1770"/>
      <c r="BA71" s="95"/>
      <c r="BB71" s="95"/>
      <c r="BC71" s="14"/>
      <c r="BD71" s="14"/>
      <c r="BE71" s="14">
        <f t="shared" si="2"/>
        <v>0</v>
      </c>
      <c r="BF71" s="14"/>
      <c r="BG71" s="14"/>
      <c r="BH71" s="39"/>
    </row>
    <row r="72" spans="1:61" s="28" customFormat="1" ht="18" customHeight="1" x14ac:dyDescent="0.25">
      <c r="A72" s="103"/>
      <c r="B72" s="832" t="s">
        <v>162</v>
      </c>
      <c r="C72" s="833"/>
      <c r="D72" s="834"/>
      <c r="E72" s="1760">
        <f>AJ37-AC72-E105</f>
        <v>1817440.3599999999</v>
      </c>
      <c r="F72" s="1761"/>
      <c r="G72" s="1760">
        <f>AN37-AE72-I105</f>
        <v>1851000</v>
      </c>
      <c r="H72" s="1761"/>
      <c r="I72" s="1760">
        <f>AR37-AG72-M105</f>
        <v>1851000</v>
      </c>
      <c r="J72" s="1761"/>
      <c r="K72" s="1760"/>
      <c r="L72" s="1761"/>
      <c r="M72" s="1760"/>
      <c r="N72" s="1761"/>
      <c r="O72" s="1760"/>
      <c r="P72" s="1761"/>
      <c r="Q72" s="1760"/>
      <c r="R72" s="1761"/>
      <c r="S72" s="1760"/>
      <c r="T72" s="1761"/>
      <c r="U72" s="1760"/>
      <c r="V72" s="1761"/>
      <c r="W72" s="1760"/>
      <c r="X72" s="1761"/>
      <c r="Y72" s="1760"/>
      <c r="Z72" s="1761"/>
      <c r="AA72" s="1760"/>
      <c r="AB72" s="1761"/>
      <c r="AC72" s="1760"/>
      <c r="AD72" s="1761"/>
      <c r="AE72" s="1760"/>
      <c r="AF72" s="1761"/>
      <c r="AG72" s="1760"/>
      <c r="AH72" s="1761"/>
      <c r="AI72" s="1760"/>
      <c r="AJ72" s="1761"/>
      <c r="AK72" s="1760"/>
      <c r="AL72" s="1761"/>
      <c r="AM72" s="1760"/>
      <c r="AN72" s="1761"/>
      <c r="AO72" s="1760"/>
      <c r="AP72" s="1761"/>
      <c r="AQ72" s="1760"/>
      <c r="AR72" s="1761"/>
      <c r="AS72" s="1760"/>
      <c r="AT72" s="1761"/>
      <c r="AU72" s="1760"/>
      <c r="AV72" s="1761"/>
      <c r="AW72" s="1760"/>
      <c r="AX72" s="1761"/>
      <c r="AY72" s="1760"/>
      <c r="AZ72" s="1770"/>
      <c r="BA72" s="95"/>
      <c r="BB72" s="95"/>
      <c r="BC72" s="14"/>
      <c r="BD72" s="14"/>
      <c r="BE72" s="14">
        <f>E72+AC72+E105</f>
        <v>2000000</v>
      </c>
      <c r="BF72" s="14"/>
      <c r="BG72" s="14"/>
      <c r="BH72" s="39"/>
    </row>
    <row r="73" spans="1:61" s="28" customFormat="1" ht="18" customHeight="1" x14ac:dyDescent="0.25">
      <c r="A73" s="103"/>
      <c r="B73" s="832" t="s">
        <v>166</v>
      </c>
      <c r="C73" s="833"/>
      <c r="D73" s="834"/>
      <c r="E73" s="1760">
        <f>AJ40-AC73</f>
        <v>2668013.120000001</v>
      </c>
      <c r="F73" s="1761"/>
      <c r="G73" s="1760">
        <f>AN40-AE73</f>
        <v>2401655.8100000005</v>
      </c>
      <c r="H73" s="1761"/>
      <c r="I73" s="1760">
        <f>AR40-AG73</f>
        <v>2401655.8100000005</v>
      </c>
      <c r="J73" s="1761"/>
      <c r="K73" s="1760"/>
      <c r="L73" s="1761"/>
      <c r="M73" s="1760"/>
      <c r="N73" s="1761"/>
      <c r="O73" s="1760"/>
      <c r="P73" s="1761"/>
      <c r="Q73" s="1760"/>
      <c r="R73" s="1761"/>
      <c r="S73" s="1760"/>
      <c r="T73" s="1761"/>
      <c r="U73" s="1760"/>
      <c r="V73" s="1761"/>
      <c r="W73" s="1760"/>
      <c r="X73" s="1761"/>
      <c r="Y73" s="1760"/>
      <c r="Z73" s="1761"/>
      <c r="AA73" s="1760"/>
      <c r="AB73" s="1761"/>
      <c r="AC73" s="1760">
        <f>312900+92079.64+400000+716689.12+103071.53+2195.71+2907.78+3254.89+100000+84866+120184+294355</f>
        <v>2232503.67</v>
      </c>
      <c r="AD73" s="1761"/>
      <c r="AE73" s="1760">
        <f>808768.76+2195.71+2907.78</f>
        <v>813872.25</v>
      </c>
      <c r="AF73" s="1761"/>
      <c r="AG73" s="1760">
        <f>808768.76+2195.71+2907.78</f>
        <v>813872.25</v>
      </c>
      <c r="AH73" s="1761"/>
      <c r="AI73" s="1760"/>
      <c r="AJ73" s="1761"/>
      <c r="AK73" s="1760"/>
      <c r="AL73" s="1761"/>
      <c r="AM73" s="1760"/>
      <c r="AN73" s="1761"/>
      <c r="AO73" s="1760"/>
      <c r="AP73" s="1761"/>
      <c r="AQ73" s="1760"/>
      <c r="AR73" s="1761"/>
      <c r="AS73" s="1760"/>
      <c r="AT73" s="1761"/>
      <c r="AU73" s="1760"/>
      <c r="AV73" s="1761"/>
      <c r="AW73" s="1760"/>
      <c r="AX73" s="1761"/>
      <c r="AY73" s="1760"/>
      <c r="AZ73" s="1770"/>
      <c r="BA73" s="95"/>
      <c r="BB73" s="95"/>
      <c r="BC73" s="14"/>
      <c r="BD73" s="14"/>
      <c r="BE73" s="14">
        <f>E73+AC73</f>
        <v>4900516.790000001</v>
      </c>
      <c r="BF73" s="14"/>
      <c r="BG73" s="14"/>
      <c r="BH73" s="39"/>
    </row>
    <row r="74" spans="1:61" s="28" customFormat="1" ht="18" customHeight="1" x14ac:dyDescent="0.25">
      <c r="A74" s="103"/>
      <c r="B74" s="832" t="s">
        <v>198</v>
      </c>
      <c r="C74" s="1650"/>
      <c r="D74" s="1651"/>
      <c r="E74" s="1760">
        <v>248645.52</v>
      </c>
      <c r="F74" s="1761"/>
      <c r="G74" s="708"/>
      <c r="H74" s="709">
        <v>250000</v>
      </c>
      <c r="I74" s="708"/>
      <c r="J74" s="709">
        <v>250000</v>
      </c>
      <c r="K74" s="708"/>
      <c r="L74" s="709"/>
      <c r="M74" s="708"/>
      <c r="N74" s="709"/>
      <c r="O74" s="708"/>
      <c r="P74" s="709"/>
      <c r="Q74" s="708"/>
      <c r="R74" s="709"/>
      <c r="S74" s="708"/>
      <c r="T74" s="709"/>
      <c r="U74" s="708"/>
      <c r="V74" s="709"/>
      <c r="W74" s="708"/>
      <c r="X74" s="709"/>
      <c r="Y74" s="708"/>
      <c r="Z74" s="709"/>
      <c r="AA74" s="708"/>
      <c r="AB74" s="709"/>
      <c r="AC74" s="1760"/>
      <c r="AD74" s="1761"/>
      <c r="AE74" s="708"/>
      <c r="AF74" s="709"/>
      <c r="AG74" s="708"/>
      <c r="AH74" s="709"/>
      <c r="AI74" s="708"/>
      <c r="AJ74" s="709"/>
      <c r="AK74" s="708"/>
      <c r="AL74" s="709"/>
      <c r="AM74" s="708"/>
      <c r="AN74" s="709"/>
      <c r="AO74" s="708"/>
      <c r="AP74" s="709"/>
      <c r="AQ74" s="708"/>
      <c r="AR74" s="709"/>
      <c r="AS74" s="708"/>
      <c r="AT74" s="709"/>
      <c r="AU74" s="708"/>
      <c r="AV74" s="709"/>
      <c r="AW74" s="708"/>
      <c r="AX74" s="709"/>
      <c r="AY74" s="708"/>
      <c r="AZ74" s="710"/>
      <c r="BA74" s="95"/>
      <c r="BB74" s="95"/>
      <c r="BC74" s="14"/>
      <c r="BD74" s="14"/>
      <c r="BE74" s="14">
        <f>E74+AC74</f>
        <v>248645.52</v>
      </c>
      <c r="BF74" s="14"/>
      <c r="BG74" s="14"/>
      <c r="BH74" s="39"/>
    </row>
    <row r="75" spans="1:61" s="28" customFormat="1" ht="18" customHeight="1" x14ac:dyDescent="0.25">
      <c r="A75" s="103"/>
      <c r="B75" s="832" t="s">
        <v>199</v>
      </c>
      <c r="C75" s="1650"/>
      <c r="D75" s="1651"/>
      <c r="E75" s="711"/>
      <c r="F75" s="712"/>
      <c r="G75" s="711"/>
      <c r="H75" s="712"/>
      <c r="I75" s="711"/>
      <c r="J75" s="712"/>
      <c r="K75" s="711"/>
      <c r="L75" s="712"/>
      <c r="M75" s="711"/>
      <c r="N75" s="712"/>
      <c r="O75" s="711"/>
      <c r="P75" s="712"/>
      <c r="Q75" s="711"/>
      <c r="R75" s="712"/>
      <c r="S75" s="711"/>
      <c r="T75" s="712"/>
      <c r="U75" s="711"/>
      <c r="V75" s="712"/>
      <c r="W75" s="711"/>
      <c r="X75" s="712"/>
      <c r="Y75" s="711"/>
      <c r="Z75" s="712"/>
      <c r="AA75" s="711"/>
      <c r="AB75" s="712"/>
      <c r="AC75" s="1760">
        <f>2093376</f>
        <v>2093376</v>
      </c>
      <c r="AD75" s="1761"/>
      <c r="AE75" s="711"/>
      <c r="AF75" s="712"/>
      <c r="AG75" s="711"/>
      <c r="AH75" s="712"/>
      <c r="AI75" s="711"/>
      <c r="AJ75" s="712"/>
      <c r="AK75" s="711"/>
      <c r="AL75" s="712"/>
      <c r="AM75" s="711"/>
      <c r="AN75" s="712"/>
      <c r="AO75" s="711"/>
      <c r="AP75" s="712"/>
      <c r="AQ75" s="711"/>
      <c r="AR75" s="712"/>
      <c r="AS75" s="711"/>
      <c r="AT75" s="712"/>
      <c r="AU75" s="711"/>
      <c r="AV75" s="712"/>
      <c r="AW75" s="711"/>
      <c r="AX75" s="712"/>
      <c r="AY75" s="711"/>
      <c r="AZ75" s="713"/>
      <c r="BA75" s="95"/>
      <c r="BB75" s="95"/>
      <c r="BC75" s="14"/>
      <c r="BD75" s="14"/>
      <c r="BE75" s="14">
        <f>AC75</f>
        <v>2093376</v>
      </c>
      <c r="BF75" s="14"/>
      <c r="BG75" s="14"/>
      <c r="BH75" s="39"/>
    </row>
    <row r="76" spans="1:61" s="28" customFormat="1" ht="18" hidden="1" customHeight="1" x14ac:dyDescent="0.25">
      <c r="A76" s="103"/>
      <c r="B76" s="832" t="s">
        <v>200</v>
      </c>
      <c r="C76" s="1650"/>
      <c r="D76" s="1651"/>
      <c r="E76" s="711"/>
      <c r="F76" s="712"/>
      <c r="G76" s="711"/>
      <c r="H76" s="712"/>
      <c r="I76" s="711"/>
      <c r="J76" s="712"/>
      <c r="K76" s="711"/>
      <c r="L76" s="712"/>
      <c r="M76" s="711"/>
      <c r="N76" s="712"/>
      <c r="O76" s="711"/>
      <c r="P76" s="712"/>
      <c r="Q76" s="711"/>
      <c r="R76" s="712"/>
      <c r="S76" s="711"/>
      <c r="T76" s="712"/>
      <c r="U76" s="711"/>
      <c r="V76" s="712"/>
      <c r="W76" s="711"/>
      <c r="X76" s="712"/>
      <c r="Y76" s="711"/>
      <c r="Z76" s="712"/>
      <c r="AA76" s="711"/>
      <c r="AB76" s="712"/>
      <c r="AC76" s="1760"/>
      <c r="AD76" s="1761"/>
      <c r="AE76" s="711"/>
      <c r="AF76" s="712"/>
      <c r="AG76" s="711"/>
      <c r="AH76" s="712"/>
      <c r="AI76" s="711"/>
      <c r="AJ76" s="712"/>
      <c r="AK76" s="711"/>
      <c r="AL76" s="712"/>
      <c r="AM76" s="711"/>
      <c r="AN76" s="712"/>
      <c r="AO76" s="711"/>
      <c r="AP76" s="712"/>
      <c r="AQ76" s="711"/>
      <c r="AR76" s="712"/>
      <c r="AS76" s="711"/>
      <c r="AT76" s="712"/>
      <c r="AU76" s="711"/>
      <c r="AV76" s="712"/>
      <c r="AW76" s="711"/>
      <c r="AX76" s="712"/>
      <c r="AY76" s="711"/>
      <c r="AZ76" s="713"/>
      <c r="BA76" s="95"/>
      <c r="BB76" s="95"/>
      <c r="BC76" s="14"/>
      <c r="BD76" s="14"/>
      <c r="BE76" s="14"/>
      <c r="BF76" s="14"/>
      <c r="BG76" s="14"/>
      <c r="BH76" s="39"/>
    </row>
    <row r="77" spans="1:61" s="28" customFormat="1" ht="18" customHeight="1" x14ac:dyDescent="0.25">
      <c r="A77" s="103"/>
      <c r="B77" s="832" t="s">
        <v>201</v>
      </c>
      <c r="C77" s="1650"/>
      <c r="D77" s="1651"/>
      <c r="E77" s="711"/>
      <c r="F77" s="712"/>
      <c r="G77" s="711"/>
      <c r="H77" s="712"/>
      <c r="I77" s="711"/>
      <c r="J77" s="712"/>
      <c r="K77" s="711"/>
      <c r="L77" s="712"/>
      <c r="M77" s="711"/>
      <c r="N77" s="712"/>
      <c r="O77" s="711"/>
      <c r="P77" s="712"/>
      <c r="Q77" s="711"/>
      <c r="R77" s="712"/>
      <c r="S77" s="711"/>
      <c r="T77" s="712"/>
      <c r="U77" s="711"/>
      <c r="V77" s="712"/>
      <c r="W77" s="711"/>
      <c r="X77" s="712"/>
      <c r="Y77" s="711"/>
      <c r="Z77" s="712"/>
      <c r="AA77" s="711"/>
      <c r="AB77" s="712"/>
      <c r="AC77" s="1760">
        <v>641623</v>
      </c>
      <c r="AD77" s="1761"/>
      <c r="AE77" s="711"/>
      <c r="AF77" s="712"/>
      <c r="AG77" s="711"/>
      <c r="AH77" s="712"/>
      <c r="AI77" s="711"/>
      <c r="AJ77" s="712"/>
      <c r="AK77" s="711"/>
      <c r="AL77" s="712"/>
      <c r="AM77" s="711"/>
      <c r="AN77" s="712"/>
      <c r="AO77" s="711"/>
      <c r="AP77" s="712"/>
      <c r="AQ77" s="711"/>
      <c r="AR77" s="712"/>
      <c r="AS77" s="711"/>
      <c r="AT77" s="712"/>
      <c r="AU77" s="711"/>
      <c r="AV77" s="712"/>
      <c r="AW77" s="711"/>
      <c r="AX77" s="712"/>
      <c r="AY77" s="711"/>
      <c r="AZ77" s="713"/>
      <c r="BA77" s="95"/>
      <c r="BB77" s="95"/>
      <c r="BC77" s="14"/>
      <c r="BD77" s="14"/>
      <c r="BE77" s="14">
        <f>AC77</f>
        <v>641623</v>
      </c>
      <c r="BF77" s="14"/>
      <c r="BG77" s="14"/>
      <c r="BH77" s="39"/>
    </row>
    <row r="78" spans="1:61" s="28" customFormat="1" ht="18" customHeight="1" x14ac:dyDescent="0.25">
      <c r="A78" s="103"/>
      <c r="B78" s="832" t="s">
        <v>996</v>
      </c>
      <c r="C78" s="1650"/>
      <c r="D78" s="1651"/>
      <c r="E78" s="717"/>
      <c r="F78" s="718"/>
      <c r="G78" s="717"/>
      <c r="H78" s="718"/>
      <c r="I78" s="717"/>
      <c r="J78" s="718"/>
      <c r="K78" s="717"/>
      <c r="L78" s="718"/>
      <c r="M78" s="717"/>
      <c r="N78" s="718"/>
      <c r="O78" s="717"/>
      <c r="P78" s="718"/>
      <c r="Q78" s="717"/>
      <c r="R78" s="718"/>
      <c r="S78" s="717"/>
      <c r="T78" s="718"/>
      <c r="U78" s="717"/>
      <c r="V78" s="718"/>
      <c r="W78" s="717"/>
      <c r="X78" s="718"/>
      <c r="Y78" s="717"/>
      <c r="Z78" s="718"/>
      <c r="AA78" s="717"/>
      <c r="AB78" s="718"/>
      <c r="AC78" s="1760">
        <v>0</v>
      </c>
      <c r="AD78" s="1761"/>
      <c r="AE78" s="717"/>
      <c r="AF78" s="718"/>
      <c r="AG78" s="717"/>
      <c r="AH78" s="718"/>
      <c r="AI78" s="717"/>
      <c r="AJ78" s="718"/>
      <c r="AK78" s="717"/>
      <c r="AL78" s="718"/>
      <c r="AM78" s="717"/>
      <c r="AN78" s="718"/>
      <c r="AO78" s="717"/>
      <c r="AP78" s="718"/>
      <c r="AQ78" s="717"/>
      <c r="AR78" s="718"/>
      <c r="AS78" s="717"/>
      <c r="AT78" s="718"/>
      <c r="AU78" s="717"/>
      <c r="AV78" s="718"/>
      <c r="AW78" s="717"/>
      <c r="AX78" s="718"/>
      <c r="AY78" s="717"/>
      <c r="AZ78" s="719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32" t="s">
        <v>998</v>
      </c>
      <c r="C79" s="1650"/>
      <c r="D79" s="1651"/>
      <c r="E79" s="717"/>
      <c r="F79" s="718"/>
      <c r="G79" s="717"/>
      <c r="H79" s="718"/>
      <c r="I79" s="717"/>
      <c r="J79" s="718"/>
      <c r="K79" s="717"/>
      <c r="L79" s="718"/>
      <c r="M79" s="717"/>
      <c r="N79" s="718"/>
      <c r="O79" s="717"/>
      <c r="P79" s="718"/>
      <c r="Q79" s="717"/>
      <c r="R79" s="718"/>
      <c r="S79" s="717"/>
      <c r="T79" s="718"/>
      <c r="U79" s="717"/>
      <c r="V79" s="718"/>
      <c r="W79" s="717"/>
      <c r="X79" s="718"/>
      <c r="Y79" s="717"/>
      <c r="Z79" s="718"/>
      <c r="AA79" s="717"/>
      <c r="AB79" s="718"/>
      <c r="AC79" s="1760">
        <f>1200000+174991-1200000+1800292.33</f>
        <v>1975283.33</v>
      </c>
      <c r="AD79" s="1761"/>
      <c r="AE79" s="717"/>
      <c r="AF79" s="718"/>
      <c r="AG79" s="717"/>
      <c r="AH79" s="718"/>
      <c r="AI79" s="717"/>
      <c r="AJ79" s="718"/>
      <c r="AK79" s="717"/>
      <c r="AL79" s="718"/>
      <c r="AM79" s="717"/>
      <c r="AN79" s="718"/>
      <c r="AO79" s="717"/>
      <c r="AP79" s="718"/>
      <c r="AQ79" s="717"/>
      <c r="AR79" s="718"/>
      <c r="AS79" s="717"/>
      <c r="AT79" s="718"/>
      <c r="AU79" s="717"/>
      <c r="AV79" s="718"/>
      <c r="AW79" s="717"/>
      <c r="AX79" s="718"/>
      <c r="AY79" s="717"/>
      <c r="AZ79" s="719"/>
      <c r="BA79" s="95"/>
      <c r="BB79" s="95"/>
      <c r="BC79" s="14"/>
      <c r="BD79" s="14"/>
      <c r="BE79" s="14">
        <f>AC79</f>
        <v>1975283.33</v>
      </c>
      <c r="BF79" s="14"/>
      <c r="BG79" s="14"/>
      <c r="BH79" s="39"/>
    </row>
    <row r="80" spans="1:61" s="28" customFormat="1" ht="18" customHeight="1" x14ac:dyDescent="0.25">
      <c r="A80" s="103"/>
      <c r="B80" s="832" t="s">
        <v>143</v>
      </c>
      <c r="C80" s="833"/>
      <c r="D80" s="834"/>
      <c r="E80" s="1760"/>
      <c r="F80" s="1761"/>
      <c r="G80" s="1760"/>
      <c r="H80" s="1761"/>
      <c r="I80" s="1760"/>
      <c r="J80" s="1761"/>
      <c r="K80" s="1760"/>
      <c r="L80" s="1761"/>
      <c r="M80" s="1760"/>
      <c r="N80" s="1761"/>
      <c r="O80" s="1760"/>
      <c r="P80" s="1761"/>
      <c r="Q80" s="1760"/>
      <c r="R80" s="1761"/>
      <c r="S80" s="1760"/>
      <c r="T80" s="1761"/>
      <c r="U80" s="1760"/>
      <c r="V80" s="1761"/>
      <c r="W80" s="1760"/>
      <c r="X80" s="1761"/>
      <c r="Y80" s="1760"/>
      <c r="Z80" s="1761"/>
      <c r="AA80" s="1760"/>
      <c r="AB80" s="1761"/>
      <c r="AC80" s="1760"/>
      <c r="AD80" s="1761"/>
      <c r="AE80" s="1760"/>
      <c r="AF80" s="1761"/>
      <c r="AG80" s="1760"/>
      <c r="AH80" s="1761"/>
      <c r="AI80" s="1760"/>
      <c r="AJ80" s="1761"/>
      <c r="AK80" s="1760"/>
      <c r="AL80" s="1761"/>
      <c r="AM80" s="1760"/>
      <c r="AN80" s="1761"/>
      <c r="AO80" s="1760"/>
      <c r="AP80" s="1761"/>
      <c r="AQ80" s="1760"/>
      <c r="AR80" s="1761"/>
      <c r="AS80" s="1760"/>
      <c r="AT80" s="1761"/>
      <c r="AU80" s="1760"/>
      <c r="AV80" s="1761"/>
      <c r="AW80" s="1760"/>
      <c r="AX80" s="1761"/>
      <c r="AY80" s="1760"/>
      <c r="AZ80" s="1770"/>
      <c r="BA80" s="95"/>
      <c r="BB80" s="95"/>
      <c r="BC80" s="14"/>
      <c r="BD80" s="14"/>
      <c r="BE80" s="14">
        <f t="shared" ref="BE80" si="3">E80+AC80</f>
        <v>0</v>
      </c>
      <c r="BF80" s="14"/>
      <c r="BG80" s="14"/>
      <c r="BH80" s="39"/>
    </row>
    <row r="81" spans="1:60" s="28" customFormat="1" ht="18" customHeight="1" thickBot="1" x14ac:dyDescent="0.3">
      <c r="A81" s="103"/>
      <c r="B81" s="1205">
        <v>9009</v>
      </c>
      <c r="C81" s="892"/>
      <c r="D81" s="893"/>
      <c r="E81" s="1799">
        <f>E69+E72+E73+E74</f>
        <v>5784099</v>
      </c>
      <c r="F81" s="1774"/>
      <c r="G81" s="1799">
        <f>G69+G72+G73+H74</f>
        <v>5552655.8100000005</v>
      </c>
      <c r="H81" s="1774"/>
      <c r="I81" s="1799">
        <f>I69+I72+I73+J74</f>
        <v>5552655.8100000005</v>
      </c>
      <c r="J81" s="1774"/>
      <c r="K81" s="1772"/>
      <c r="L81" s="1774"/>
      <c r="M81" s="1772"/>
      <c r="N81" s="1774"/>
      <c r="O81" s="1772"/>
      <c r="P81" s="1774"/>
      <c r="Q81" s="1772"/>
      <c r="R81" s="1774"/>
      <c r="S81" s="1772"/>
      <c r="T81" s="1774"/>
      <c r="U81" s="1772"/>
      <c r="V81" s="1774"/>
      <c r="W81" s="1772"/>
      <c r="X81" s="1774"/>
      <c r="Y81" s="1772"/>
      <c r="Z81" s="1774"/>
      <c r="AA81" s="1772"/>
      <c r="AB81" s="1774"/>
      <c r="AC81" s="1772">
        <f>AC73+AC75+AC77+AC78+AC79+AC72</f>
        <v>6942786</v>
      </c>
      <c r="AD81" s="1774"/>
      <c r="AE81" s="1772">
        <f>AE73</f>
        <v>813872.25</v>
      </c>
      <c r="AF81" s="1774"/>
      <c r="AG81" s="1772">
        <f>AG73</f>
        <v>813872.25</v>
      </c>
      <c r="AH81" s="1774"/>
      <c r="AI81" s="1772"/>
      <c r="AJ81" s="1774"/>
      <c r="AK81" s="1772"/>
      <c r="AL81" s="1774"/>
      <c r="AM81" s="1772"/>
      <c r="AN81" s="1774"/>
      <c r="AO81" s="1772"/>
      <c r="AP81" s="1774"/>
      <c r="AQ81" s="1772"/>
      <c r="AR81" s="1774"/>
      <c r="AS81" s="1772"/>
      <c r="AT81" s="1774"/>
      <c r="AU81" s="1772"/>
      <c r="AV81" s="1774"/>
      <c r="AW81" s="1772"/>
      <c r="AX81" s="1774"/>
      <c r="AY81" s="1772"/>
      <c r="AZ81" s="1775"/>
      <c r="BA81" s="95"/>
      <c r="BB81" s="95"/>
      <c r="BC81" s="14"/>
      <c r="BD81" s="14"/>
      <c r="BE81" s="707">
        <f>E81+AC81+E108+E89</f>
        <v>20909444.640000001</v>
      </c>
      <c r="BF81" s="14"/>
      <c r="BG81" s="14"/>
      <c r="BH81" s="39"/>
    </row>
    <row r="82" spans="1:60" s="13" customFormat="1" ht="15" customHeight="1" x14ac:dyDescent="0.25">
      <c r="A82" s="92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92"/>
      <c r="BB82" s="92"/>
    </row>
    <row r="83" spans="1:60" s="27" customFormat="1" ht="15" customHeight="1" x14ac:dyDescent="0.25">
      <c r="A83" s="92"/>
      <c r="B83" s="878" t="s">
        <v>33</v>
      </c>
      <c r="C83" s="878"/>
      <c r="D83" s="878"/>
      <c r="E83" s="873" t="s">
        <v>5</v>
      </c>
      <c r="F83" s="874"/>
      <c r="G83" s="874"/>
      <c r="H83" s="874"/>
      <c r="I83" s="874"/>
      <c r="J83" s="874"/>
      <c r="K83" s="874"/>
      <c r="L83" s="874"/>
      <c r="M83" s="874"/>
      <c r="N83" s="874"/>
      <c r="O83" s="874"/>
      <c r="P83" s="874"/>
      <c r="Q83" s="874"/>
      <c r="R83" s="874"/>
      <c r="S83" s="874"/>
      <c r="T83" s="874"/>
      <c r="U83" s="874"/>
      <c r="V83" s="874"/>
      <c r="W83" s="874"/>
      <c r="X83" s="874"/>
      <c r="Y83" s="874"/>
      <c r="Z83" s="874"/>
      <c r="AA83" s="874"/>
      <c r="AB83" s="874"/>
      <c r="AC83" s="874"/>
      <c r="AD83" s="874"/>
      <c r="AE83" s="874"/>
      <c r="AF83" s="874"/>
      <c r="AG83" s="874"/>
      <c r="AH83" s="874"/>
      <c r="AI83" s="874"/>
      <c r="AJ83" s="874"/>
      <c r="AK83" s="874"/>
      <c r="AL83" s="874"/>
      <c r="AM83" s="874"/>
      <c r="AN83" s="874"/>
      <c r="AO83" s="874"/>
      <c r="AP83" s="874"/>
      <c r="AQ83" s="874"/>
      <c r="AR83" s="874"/>
      <c r="AS83" s="874"/>
      <c r="AT83" s="874"/>
      <c r="AU83" s="874"/>
      <c r="AV83" s="874"/>
      <c r="AW83" s="874"/>
      <c r="AX83" s="874"/>
      <c r="AY83" s="874"/>
      <c r="AZ83" s="874"/>
      <c r="BA83" s="92"/>
      <c r="BB83" s="92"/>
      <c r="BC83" s="13"/>
      <c r="BD83" s="13"/>
      <c r="BE83" s="13"/>
      <c r="BF83" s="13"/>
      <c r="BG83" s="13"/>
      <c r="BH83" s="13"/>
    </row>
    <row r="84" spans="1:60" s="27" customFormat="1" ht="41.25" customHeight="1" x14ac:dyDescent="0.25">
      <c r="A84" s="92"/>
      <c r="B84" s="880"/>
      <c r="C84" s="880"/>
      <c r="D84" s="880"/>
      <c r="E84" s="873" t="s">
        <v>581</v>
      </c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5"/>
      <c r="Q84" s="897" t="s">
        <v>230</v>
      </c>
      <c r="R84" s="878"/>
      <c r="S84" s="878"/>
      <c r="T84" s="878"/>
      <c r="U84" s="878"/>
      <c r="V84" s="878"/>
      <c r="W84" s="878"/>
      <c r="X84" s="878"/>
      <c r="Y84" s="878"/>
      <c r="Z84" s="878"/>
      <c r="AA84" s="878"/>
      <c r="AB84" s="878"/>
      <c r="AC84" s="878"/>
      <c r="AD84" s="878"/>
      <c r="AE84" s="878"/>
      <c r="AF84" s="878"/>
      <c r="AG84" s="878"/>
      <c r="AH84" s="878"/>
      <c r="AI84" s="878"/>
      <c r="AJ84" s="878"/>
      <c r="AK84" s="878"/>
      <c r="AL84" s="878"/>
      <c r="AM84" s="878"/>
      <c r="AN84" s="878"/>
      <c r="AO84" s="878"/>
      <c r="AP84" s="878"/>
      <c r="AQ84" s="878"/>
      <c r="AR84" s="878"/>
      <c r="AS84" s="878"/>
      <c r="AT84" s="878"/>
      <c r="AU84" s="878"/>
      <c r="AV84" s="878"/>
      <c r="AW84" s="878"/>
      <c r="AX84" s="878"/>
      <c r="AY84" s="878"/>
      <c r="AZ84" s="878"/>
      <c r="BA84" s="95"/>
      <c r="BB84" s="95"/>
      <c r="BC84" s="41"/>
      <c r="BD84" s="41"/>
      <c r="BE84" s="41"/>
      <c r="BF84" s="41"/>
      <c r="BG84" s="41"/>
      <c r="BH84" s="13"/>
    </row>
    <row r="85" spans="1:60" s="27" customFormat="1" ht="50.25" customHeight="1" x14ac:dyDescent="0.25">
      <c r="A85" s="92"/>
      <c r="B85" s="880"/>
      <c r="C85" s="880"/>
      <c r="D85" s="880"/>
      <c r="E85" s="873" t="s">
        <v>580</v>
      </c>
      <c r="F85" s="874"/>
      <c r="G85" s="874"/>
      <c r="H85" s="874"/>
      <c r="I85" s="874"/>
      <c r="J85" s="874"/>
      <c r="K85" s="874"/>
      <c r="L85" s="874"/>
      <c r="M85" s="874"/>
      <c r="N85" s="874"/>
      <c r="O85" s="874"/>
      <c r="P85" s="874"/>
      <c r="Q85" s="899"/>
      <c r="R85" s="882"/>
      <c r="S85" s="882"/>
      <c r="T85" s="882"/>
      <c r="U85" s="882"/>
      <c r="V85" s="882"/>
      <c r="W85" s="882"/>
      <c r="X85" s="882"/>
      <c r="Y85" s="882"/>
      <c r="Z85" s="882"/>
      <c r="AA85" s="882"/>
      <c r="AB85" s="882"/>
      <c r="AC85" s="882"/>
      <c r="AD85" s="882"/>
      <c r="AE85" s="882"/>
      <c r="AF85" s="882"/>
      <c r="AG85" s="882"/>
      <c r="AH85" s="882"/>
      <c r="AI85" s="882"/>
      <c r="AJ85" s="882"/>
      <c r="AK85" s="882"/>
      <c r="AL85" s="882"/>
      <c r="AM85" s="882"/>
      <c r="AN85" s="882"/>
      <c r="AO85" s="882"/>
      <c r="AP85" s="882"/>
      <c r="AQ85" s="882"/>
      <c r="AR85" s="882"/>
      <c r="AS85" s="882"/>
      <c r="AT85" s="882"/>
      <c r="AU85" s="882"/>
      <c r="AV85" s="882"/>
      <c r="AW85" s="882"/>
      <c r="AX85" s="882"/>
      <c r="AY85" s="882"/>
      <c r="AZ85" s="882"/>
      <c r="BA85" s="95"/>
      <c r="BB85" s="95"/>
      <c r="BC85" s="41"/>
      <c r="BD85" s="41"/>
      <c r="BE85" s="41"/>
      <c r="BF85" s="41"/>
      <c r="BG85" s="41"/>
      <c r="BH85" s="13"/>
    </row>
    <row r="86" spans="1:60" s="27" customFormat="1" ht="37.5" customHeight="1" x14ac:dyDescent="0.25">
      <c r="A86" s="92"/>
      <c r="B86" s="880"/>
      <c r="C86" s="880"/>
      <c r="D86" s="880"/>
      <c r="E86" s="873" t="s">
        <v>220</v>
      </c>
      <c r="F86" s="874"/>
      <c r="G86" s="874"/>
      <c r="H86" s="874"/>
      <c r="I86" s="874"/>
      <c r="J86" s="874"/>
      <c r="K86" s="874"/>
      <c r="L86" s="874"/>
      <c r="M86" s="874"/>
      <c r="N86" s="874"/>
      <c r="O86" s="874"/>
      <c r="P86" s="874"/>
      <c r="Q86" s="894" t="s">
        <v>228</v>
      </c>
      <c r="R86" s="894"/>
      <c r="S86" s="894"/>
      <c r="T86" s="894"/>
      <c r="U86" s="894"/>
      <c r="V86" s="894"/>
      <c r="W86" s="894"/>
      <c r="X86" s="894"/>
      <c r="Y86" s="894"/>
      <c r="Z86" s="894"/>
      <c r="AA86" s="894"/>
      <c r="AB86" s="894"/>
      <c r="AC86" s="894" t="s">
        <v>710</v>
      </c>
      <c r="AD86" s="894"/>
      <c r="AE86" s="894"/>
      <c r="AF86" s="894"/>
      <c r="AG86" s="894"/>
      <c r="AH86" s="894"/>
      <c r="AI86" s="894"/>
      <c r="AJ86" s="894"/>
      <c r="AK86" s="894"/>
      <c r="AL86" s="894"/>
      <c r="AM86" s="894"/>
      <c r="AN86" s="894"/>
      <c r="AO86" s="894" t="s">
        <v>758</v>
      </c>
      <c r="AP86" s="894"/>
      <c r="AQ86" s="894"/>
      <c r="AR86" s="894"/>
      <c r="AS86" s="894"/>
      <c r="AT86" s="894"/>
      <c r="AU86" s="894"/>
      <c r="AV86" s="894"/>
      <c r="AW86" s="894"/>
      <c r="AX86" s="894"/>
      <c r="AY86" s="894"/>
      <c r="AZ86" s="873"/>
      <c r="BA86" s="95"/>
      <c r="BB86" s="95"/>
      <c r="BC86" s="41"/>
      <c r="BD86" s="41"/>
      <c r="BE86" s="41"/>
      <c r="BF86" s="41"/>
      <c r="BG86" s="41"/>
      <c r="BH86" s="13"/>
    </row>
    <row r="87" spans="1:60" s="27" customFormat="1" ht="150" customHeight="1" x14ac:dyDescent="0.25">
      <c r="A87" s="92"/>
      <c r="B87" s="882"/>
      <c r="C87" s="882"/>
      <c r="D87" s="882"/>
      <c r="E87" s="1103" t="s">
        <v>1009</v>
      </c>
      <c r="F87" s="1104"/>
      <c r="G87" s="1105"/>
      <c r="H87" s="1103" t="s">
        <v>65</v>
      </c>
      <c r="I87" s="1104"/>
      <c r="J87" s="1105"/>
      <c r="K87" s="1103" t="s">
        <v>66</v>
      </c>
      <c r="L87" s="1104"/>
      <c r="M87" s="1105"/>
      <c r="N87" s="1103" t="s">
        <v>264</v>
      </c>
      <c r="O87" s="1104"/>
      <c r="P87" s="1104"/>
      <c r="Q87" s="1103" t="s">
        <v>34</v>
      </c>
      <c r="R87" s="1104"/>
      <c r="S87" s="1105"/>
      <c r="T87" s="1103" t="s">
        <v>65</v>
      </c>
      <c r="U87" s="1104"/>
      <c r="V87" s="1105"/>
      <c r="W87" s="1103" t="s">
        <v>66</v>
      </c>
      <c r="X87" s="1104"/>
      <c r="Y87" s="1105"/>
      <c r="Z87" s="1103" t="s">
        <v>264</v>
      </c>
      <c r="AA87" s="1104"/>
      <c r="AB87" s="1105"/>
      <c r="AC87" s="1103" t="s">
        <v>34</v>
      </c>
      <c r="AD87" s="1104"/>
      <c r="AE87" s="1105"/>
      <c r="AF87" s="1103" t="s">
        <v>65</v>
      </c>
      <c r="AG87" s="1104"/>
      <c r="AH87" s="1105"/>
      <c r="AI87" s="1103" t="s">
        <v>66</v>
      </c>
      <c r="AJ87" s="1104"/>
      <c r="AK87" s="1105"/>
      <c r="AL87" s="1103" t="s">
        <v>264</v>
      </c>
      <c r="AM87" s="1104"/>
      <c r="AN87" s="1105"/>
      <c r="AO87" s="1103" t="s">
        <v>34</v>
      </c>
      <c r="AP87" s="1104"/>
      <c r="AQ87" s="1105"/>
      <c r="AR87" s="1103" t="s">
        <v>65</v>
      </c>
      <c r="AS87" s="1104"/>
      <c r="AT87" s="1105"/>
      <c r="AU87" s="1103" t="s">
        <v>66</v>
      </c>
      <c r="AV87" s="1104"/>
      <c r="AW87" s="1105"/>
      <c r="AX87" s="1103" t="s">
        <v>264</v>
      </c>
      <c r="AY87" s="1104"/>
      <c r="AZ87" s="1104"/>
      <c r="BA87" s="95"/>
      <c r="BB87" s="95"/>
      <c r="BC87" s="41"/>
      <c r="BD87" s="41"/>
      <c r="BE87" s="41"/>
      <c r="BF87" s="41"/>
      <c r="BG87" s="41"/>
      <c r="BH87" s="13"/>
    </row>
    <row r="88" spans="1:60" s="554" customFormat="1" ht="15" customHeight="1" thickBot="1" x14ac:dyDescent="0.25">
      <c r="A88" s="150"/>
      <c r="B88" s="886" t="s">
        <v>10</v>
      </c>
      <c r="C88" s="886"/>
      <c r="D88" s="887"/>
      <c r="E88" s="912">
        <v>35</v>
      </c>
      <c r="F88" s="913"/>
      <c r="G88" s="914"/>
      <c r="H88" s="912">
        <v>36</v>
      </c>
      <c r="I88" s="913"/>
      <c r="J88" s="914"/>
      <c r="K88" s="912">
        <v>37</v>
      </c>
      <c r="L88" s="913"/>
      <c r="M88" s="914"/>
      <c r="N88" s="912">
        <v>38</v>
      </c>
      <c r="O88" s="913"/>
      <c r="P88" s="913"/>
      <c r="Q88" s="912">
        <v>39</v>
      </c>
      <c r="R88" s="913"/>
      <c r="S88" s="914"/>
      <c r="T88" s="912">
        <v>40</v>
      </c>
      <c r="U88" s="913"/>
      <c r="V88" s="914"/>
      <c r="W88" s="912">
        <v>41</v>
      </c>
      <c r="X88" s="913"/>
      <c r="Y88" s="914"/>
      <c r="Z88" s="912">
        <v>42</v>
      </c>
      <c r="AA88" s="913"/>
      <c r="AB88" s="914"/>
      <c r="AC88" s="912">
        <v>43</v>
      </c>
      <c r="AD88" s="913"/>
      <c r="AE88" s="914"/>
      <c r="AF88" s="912">
        <v>44</v>
      </c>
      <c r="AG88" s="913"/>
      <c r="AH88" s="914"/>
      <c r="AI88" s="912">
        <v>45</v>
      </c>
      <c r="AJ88" s="913"/>
      <c r="AK88" s="914"/>
      <c r="AL88" s="912">
        <v>46</v>
      </c>
      <c r="AM88" s="913"/>
      <c r="AN88" s="914"/>
      <c r="AO88" s="912">
        <v>47</v>
      </c>
      <c r="AP88" s="913"/>
      <c r="AQ88" s="914"/>
      <c r="AR88" s="912">
        <v>48</v>
      </c>
      <c r="AS88" s="913"/>
      <c r="AT88" s="914"/>
      <c r="AU88" s="912">
        <v>49</v>
      </c>
      <c r="AV88" s="913"/>
      <c r="AW88" s="914"/>
      <c r="AX88" s="912">
        <v>50</v>
      </c>
      <c r="AY88" s="913"/>
      <c r="AZ88" s="913"/>
      <c r="BA88" s="474"/>
      <c r="BB88" s="474"/>
      <c r="BC88" s="553"/>
      <c r="BD88" s="553"/>
      <c r="BE88" s="553"/>
      <c r="BF88" s="553"/>
      <c r="BG88" s="553"/>
      <c r="BH88" s="544"/>
    </row>
    <row r="89" spans="1:60" s="28" customFormat="1" ht="18" customHeight="1" x14ac:dyDescent="0.25">
      <c r="A89" s="103"/>
      <c r="B89" s="919" t="s">
        <v>200</v>
      </c>
      <c r="C89" s="920"/>
      <c r="D89" s="921"/>
      <c r="E89" s="869">
        <v>8000000</v>
      </c>
      <c r="F89" s="870"/>
      <c r="G89" s="871"/>
      <c r="H89" s="869"/>
      <c r="I89" s="870"/>
      <c r="J89" s="871"/>
      <c r="K89" s="869"/>
      <c r="L89" s="870"/>
      <c r="M89" s="871"/>
      <c r="N89" s="869"/>
      <c r="O89" s="870"/>
      <c r="P89" s="871"/>
      <c r="Q89" s="869"/>
      <c r="R89" s="870"/>
      <c r="S89" s="871"/>
      <c r="T89" s="869"/>
      <c r="U89" s="870"/>
      <c r="V89" s="871"/>
      <c r="W89" s="869"/>
      <c r="X89" s="870"/>
      <c r="Y89" s="871"/>
      <c r="Z89" s="869"/>
      <c r="AA89" s="870"/>
      <c r="AB89" s="871"/>
      <c r="AC89" s="869"/>
      <c r="AD89" s="870"/>
      <c r="AE89" s="871"/>
      <c r="AF89" s="869"/>
      <c r="AG89" s="870"/>
      <c r="AH89" s="871"/>
      <c r="AI89" s="869"/>
      <c r="AJ89" s="870"/>
      <c r="AK89" s="871"/>
      <c r="AL89" s="869"/>
      <c r="AM89" s="870"/>
      <c r="AN89" s="871"/>
      <c r="AO89" s="869"/>
      <c r="AP89" s="870"/>
      <c r="AQ89" s="871"/>
      <c r="AR89" s="869"/>
      <c r="AS89" s="870"/>
      <c r="AT89" s="871"/>
      <c r="AU89" s="869"/>
      <c r="AV89" s="870"/>
      <c r="AW89" s="871"/>
      <c r="AX89" s="869"/>
      <c r="AY89" s="870"/>
      <c r="AZ89" s="872"/>
      <c r="BA89" s="95"/>
      <c r="BB89" s="95"/>
      <c r="BC89" s="14"/>
      <c r="BD89" s="14"/>
      <c r="BE89" s="14"/>
      <c r="BF89" s="14"/>
      <c r="BG89" s="14"/>
      <c r="BH89" s="39"/>
    </row>
    <row r="90" spans="1:60" s="28" customFormat="1" ht="18" hidden="1" customHeight="1" x14ac:dyDescent="0.25">
      <c r="A90" s="103"/>
      <c r="B90" s="832" t="s">
        <v>161</v>
      </c>
      <c r="C90" s="833"/>
      <c r="D90" s="834"/>
      <c r="E90" s="873"/>
      <c r="F90" s="874"/>
      <c r="G90" s="875"/>
      <c r="H90" s="873"/>
      <c r="I90" s="874"/>
      <c r="J90" s="875"/>
      <c r="K90" s="873"/>
      <c r="L90" s="874"/>
      <c r="M90" s="875"/>
      <c r="N90" s="873"/>
      <c r="O90" s="874"/>
      <c r="P90" s="875"/>
      <c r="Q90" s="873"/>
      <c r="R90" s="874"/>
      <c r="S90" s="875"/>
      <c r="T90" s="873"/>
      <c r="U90" s="874"/>
      <c r="V90" s="875"/>
      <c r="W90" s="873"/>
      <c r="X90" s="874"/>
      <c r="Y90" s="875"/>
      <c r="Z90" s="873"/>
      <c r="AA90" s="874"/>
      <c r="AB90" s="875"/>
      <c r="AC90" s="873"/>
      <c r="AD90" s="874"/>
      <c r="AE90" s="875"/>
      <c r="AF90" s="873"/>
      <c r="AG90" s="874"/>
      <c r="AH90" s="875"/>
      <c r="AI90" s="873"/>
      <c r="AJ90" s="874"/>
      <c r="AK90" s="875"/>
      <c r="AL90" s="873"/>
      <c r="AM90" s="874"/>
      <c r="AN90" s="875"/>
      <c r="AO90" s="873"/>
      <c r="AP90" s="874"/>
      <c r="AQ90" s="875"/>
      <c r="AR90" s="873"/>
      <c r="AS90" s="874"/>
      <c r="AT90" s="875"/>
      <c r="AU90" s="873"/>
      <c r="AV90" s="874"/>
      <c r="AW90" s="875"/>
      <c r="AX90" s="873"/>
      <c r="AY90" s="874"/>
      <c r="AZ90" s="876"/>
      <c r="BA90" s="95"/>
      <c r="BB90" s="95"/>
      <c r="BC90" s="14"/>
      <c r="BD90" s="14"/>
      <c r="BE90" s="14"/>
      <c r="BF90" s="14"/>
      <c r="BG90" s="14"/>
      <c r="BH90" s="39"/>
    </row>
    <row r="91" spans="1:60" s="28" customFormat="1" ht="18" hidden="1" customHeight="1" x14ac:dyDescent="0.25">
      <c r="A91" s="103"/>
      <c r="B91" s="832" t="s">
        <v>144</v>
      </c>
      <c r="C91" s="833"/>
      <c r="D91" s="834"/>
      <c r="E91" s="873"/>
      <c r="F91" s="874"/>
      <c r="G91" s="875"/>
      <c r="H91" s="873"/>
      <c r="I91" s="874"/>
      <c r="J91" s="875"/>
      <c r="K91" s="873"/>
      <c r="L91" s="874"/>
      <c r="M91" s="875"/>
      <c r="N91" s="873"/>
      <c r="O91" s="874"/>
      <c r="P91" s="875"/>
      <c r="Q91" s="873"/>
      <c r="R91" s="874"/>
      <c r="S91" s="875"/>
      <c r="T91" s="873"/>
      <c r="U91" s="874"/>
      <c r="V91" s="875"/>
      <c r="W91" s="873"/>
      <c r="X91" s="874"/>
      <c r="Y91" s="875"/>
      <c r="Z91" s="873"/>
      <c r="AA91" s="874"/>
      <c r="AB91" s="875"/>
      <c r="AC91" s="873"/>
      <c r="AD91" s="874"/>
      <c r="AE91" s="875"/>
      <c r="AF91" s="873"/>
      <c r="AG91" s="874"/>
      <c r="AH91" s="875"/>
      <c r="AI91" s="873"/>
      <c r="AJ91" s="874"/>
      <c r="AK91" s="875"/>
      <c r="AL91" s="873"/>
      <c r="AM91" s="874"/>
      <c r="AN91" s="875"/>
      <c r="AO91" s="873"/>
      <c r="AP91" s="874"/>
      <c r="AQ91" s="875"/>
      <c r="AR91" s="873"/>
      <c r="AS91" s="874"/>
      <c r="AT91" s="875"/>
      <c r="AU91" s="873"/>
      <c r="AV91" s="874"/>
      <c r="AW91" s="875"/>
      <c r="AX91" s="873"/>
      <c r="AY91" s="874"/>
      <c r="AZ91" s="876"/>
      <c r="BA91" s="95"/>
      <c r="BB91" s="95"/>
      <c r="BC91" s="14"/>
      <c r="BD91" s="14"/>
      <c r="BE91" s="14"/>
      <c r="BF91" s="14"/>
      <c r="BG91" s="14"/>
      <c r="BH91" s="39"/>
    </row>
    <row r="92" spans="1:60" s="28" customFormat="1" ht="18" hidden="1" customHeight="1" x14ac:dyDescent="0.25">
      <c r="A92" s="103"/>
      <c r="B92" s="832" t="s">
        <v>162</v>
      </c>
      <c r="C92" s="833"/>
      <c r="D92" s="834"/>
      <c r="E92" s="873"/>
      <c r="F92" s="874"/>
      <c r="G92" s="875"/>
      <c r="H92" s="873"/>
      <c r="I92" s="874"/>
      <c r="J92" s="875"/>
      <c r="K92" s="873"/>
      <c r="L92" s="874"/>
      <c r="M92" s="875"/>
      <c r="N92" s="873"/>
      <c r="O92" s="874"/>
      <c r="P92" s="875"/>
      <c r="Q92" s="873"/>
      <c r="R92" s="874"/>
      <c r="S92" s="875"/>
      <c r="T92" s="873"/>
      <c r="U92" s="874"/>
      <c r="V92" s="875"/>
      <c r="W92" s="873"/>
      <c r="X92" s="874"/>
      <c r="Y92" s="875"/>
      <c r="Z92" s="873"/>
      <c r="AA92" s="874"/>
      <c r="AB92" s="875"/>
      <c r="AC92" s="873"/>
      <c r="AD92" s="874"/>
      <c r="AE92" s="875"/>
      <c r="AF92" s="873"/>
      <c r="AG92" s="874"/>
      <c r="AH92" s="875"/>
      <c r="AI92" s="873"/>
      <c r="AJ92" s="874"/>
      <c r="AK92" s="875"/>
      <c r="AL92" s="873"/>
      <c r="AM92" s="874"/>
      <c r="AN92" s="875"/>
      <c r="AO92" s="873"/>
      <c r="AP92" s="874"/>
      <c r="AQ92" s="875"/>
      <c r="AR92" s="873"/>
      <c r="AS92" s="874"/>
      <c r="AT92" s="875"/>
      <c r="AU92" s="873"/>
      <c r="AV92" s="874"/>
      <c r="AW92" s="875"/>
      <c r="AX92" s="873"/>
      <c r="AY92" s="874"/>
      <c r="AZ92" s="876"/>
      <c r="BA92" s="95"/>
      <c r="BB92" s="95"/>
      <c r="BC92" s="14"/>
      <c r="BD92" s="14"/>
      <c r="BE92" s="14"/>
      <c r="BF92" s="14"/>
      <c r="BG92" s="14"/>
      <c r="BH92" s="39"/>
    </row>
    <row r="93" spans="1:60" s="28" customFormat="1" ht="18" hidden="1" customHeight="1" x14ac:dyDescent="0.25">
      <c r="A93" s="103"/>
      <c r="B93" s="832" t="s">
        <v>163</v>
      </c>
      <c r="C93" s="833"/>
      <c r="D93" s="834"/>
      <c r="E93" s="873"/>
      <c r="F93" s="874"/>
      <c r="G93" s="875"/>
      <c r="H93" s="873"/>
      <c r="I93" s="874"/>
      <c r="J93" s="875"/>
      <c r="K93" s="873"/>
      <c r="L93" s="874"/>
      <c r="M93" s="875"/>
      <c r="N93" s="873"/>
      <c r="O93" s="874"/>
      <c r="P93" s="875"/>
      <c r="Q93" s="873"/>
      <c r="R93" s="874"/>
      <c r="S93" s="875"/>
      <c r="T93" s="873"/>
      <c r="U93" s="874"/>
      <c r="V93" s="875"/>
      <c r="W93" s="873"/>
      <c r="X93" s="874"/>
      <c r="Y93" s="875"/>
      <c r="Z93" s="873"/>
      <c r="AA93" s="874"/>
      <c r="AB93" s="875"/>
      <c r="AC93" s="873"/>
      <c r="AD93" s="874"/>
      <c r="AE93" s="875"/>
      <c r="AF93" s="873"/>
      <c r="AG93" s="874"/>
      <c r="AH93" s="875"/>
      <c r="AI93" s="873"/>
      <c r="AJ93" s="874"/>
      <c r="AK93" s="875"/>
      <c r="AL93" s="873"/>
      <c r="AM93" s="874"/>
      <c r="AN93" s="875"/>
      <c r="AO93" s="873"/>
      <c r="AP93" s="874"/>
      <c r="AQ93" s="875"/>
      <c r="AR93" s="873"/>
      <c r="AS93" s="874"/>
      <c r="AT93" s="875"/>
      <c r="AU93" s="873"/>
      <c r="AV93" s="874"/>
      <c r="AW93" s="875"/>
      <c r="AX93" s="873"/>
      <c r="AY93" s="874"/>
      <c r="AZ93" s="876"/>
      <c r="BA93" s="95"/>
      <c r="BB93" s="95"/>
      <c r="BC93" s="14"/>
      <c r="BD93" s="14"/>
      <c r="BE93" s="14"/>
      <c r="BF93" s="14"/>
      <c r="BG93" s="14"/>
      <c r="BH93" s="39"/>
    </row>
    <row r="94" spans="1:60" s="28" customFormat="1" ht="18" hidden="1" customHeight="1" x14ac:dyDescent="0.25">
      <c r="A94" s="103"/>
      <c r="B94" s="832" t="s">
        <v>143</v>
      </c>
      <c r="C94" s="833"/>
      <c r="D94" s="834"/>
      <c r="E94" s="873"/>
      <c r="F94" s="874"/>
      <c r="G94" s="875"/>
      <c r="H94" s="873"/>
      <c r="I94" s="874"/>
      <c r="J94" s="875"/>
      <c r="K94" s="873"/>
      <c r="L94" s="874"/>
      <c r="M94" s="875"/>
      <c r="N94" s="873"/>
      <c r="O94" s="874"/>
      <c r="P94" s="875"/>
      <c r="Q94" s="873"/>
      <c r="R94" s="874"/>
      <c r="S94" s="875"/>
      <c r="T94" s="873"/>
      <c r="U94" s="874"/>
      <c r="V94" s="875"/>
      <c r="W94" s="873"/>
      <c r="X94" s="874"/>
      <c r="Y94" s="875"/>
      <c r="Z94" s="873"/>
      <c r="AA94" s="874"/>
      <c r="AB94" s="875"/>
      <c r="AC94" s="873"/>
      <c r="AD94" s="874"/>
      <c r="AE94" s="875"/>
      <c r="AF94" s="873"/>
      <c r="AG94" s="874"/>
      <c r="AH94" s="875"/>
      <c r="AI94" s="873"/>
      <c r="AJ94" s="874"/>
      <c r="AK94" s="875"/>
      <c r="AL94" s="873"/>
      <c r="AM94" s="874"/>
      <c r="AN94" s="875"/>
      <c r="AO94" s="873"/>
      <c r="AP94" s="874"/>
      <c r="AQ94" s="875"/>
      <c r="AR94" s="873"/>
      <c r="AS94" s="874"/>
      <c r="AT94" s="875"/>
      <c r="AU94" s="873"/>
      <c r="AV94" s="874"/>
      <c r="AW94" s="875"/>
      <c r="AX94" s="873"/>
      <c r="AY94" s="874"/>
      <c r="AZ94" s="876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customHeight="1" thickBot="1" x14ac:dyDescent="0.3">
      <c r="A95" s="103"/>
      <c r="B95" s="1205">
        <v>9009</v>
      </c>
      <c r="C95" s="892"/>
      <c r="D95" s="893"/>
      <c r="E95" s="861">
        <f>E89</f>
        <v>8000000</v>
      </c>
      <c r="F95" s="862"/>
      <c r="G95" s="863"/>
      <c r="H95" s="861"/>
      <c r="I95" s="862"/>
      <c r="J95" s="863"/>
      <c r="K95" s="861"/>
      <c r="L95" s="862"/>
      <c r="M95" s="863"/>
      <c r="N95" s="861"/>
      <c r="O95" s="862"/>
      <c r="P95" s="863"/>
      <c r="Q95" s="861"/>
      <c r="R95" s="862"/>
      <c r="S95" s="863"/>
      <c r="T95" s="861"/>
      <c r="U95" s="862"/>
      <c r="V95" s="863"/>
      <c r="W95" s="861"/>
      <c r="X95" s="862"/>
      <c r="Y95" s="863"/>
      <c r="Z95" s="861"/>
      <c r="AA95" s="862"/>
      <c r="AB95" s="863"/>
      <c r="AC95" s="861"/>
      <c r="AD95" s="862"/>
      <c r="AE95" s="863"/>
      <c r="AF95" s="861"/>
      <c r="AG95" s="862"/>
      <c r="AH95" s="863"/>
      <c r="AI95" s="861"/>
      <c r="AJ95" s="862"/>
      <c r="AK95" s="863"/>
      <c r="AL95" s="861"/>
      <c r="AM95" s="862"/>
      <c r="AN95" s="863"/>
      <c r="AO95" s="861"/>
      <c r="AP95" s="862"/>
      <c r="AQ95" s="863"/>
      <c r="AR95" s="861"/>
      <c r="AS95" s="862"/>
      <c r="AT95" s="863"/>
      <c r="AU95" s="861"/>
      <c r="AV95" s="862"/>
      <c r="AW95" s="863"/>
      <c r="AX95" s="861"/>
      <c r="AY95" s="862"/>
      <c r="AZ95" s="864"/>
      <c r="BA95" s="95"/>
      <c r="BB95" s="95"/>
      <c r="BC95" s="14"/>
      <c r="BD95" s="14"/>
      <c r="BE95" s="14"/>
      <c r="BF95" s="14"/>
      <c r="BG95" s="14"/>
      <c r="BH95" s="39"/>
    </row>
    <row r="96" spans="1:60" s="13" customFormat="1" ht="15" customHeight="1" x14ac:dyDescent="0.25">
      <c r="A96" s="92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92"/>
      <c r="BB96" s="92"/>
    </row>
    <row r="97" spans="1:60" s="27" customFormat="1" ht="15" customHeight="1" x14ac:dyDescent="0.25">
      <c r="A97" s="92"/>
      <c r="B97" s="878" t="s">
        <v>33</v>
      </c>
      <c r="C97" s="878"/>
      <c r="D97" s="879"/>
      <c r="E97" s="873" t="s">
        <v>5</v>
      </c>
      <c r="F97" s="874"/>
      <c r="G97" s="874"/>
      <c r="H97" s="874"/>
      <c r="I97" s="874"/>
      <c r="J97" s="874"/>
      <c r="K97" s="874"/>
      <c r="L97" s="874"/>
      <c r="M97" s="874"/>
      <c r="N97" s="874"/>
      <c r="O97" s="874"/>
      <c r="P97" s="874"/>
      <c r="Q97" s="874"/>
      <c r="R97" s="874"/>
      <c r="S97" s="874"/>
      <c r="T97" s="874"/>
      <c r="U97" s="874"/>
      <c r="V97" s="874"/>
      <c r="W97" s="874"/>
      <c r="X97" s="874"/>
      <c r="Y97" s="874"/>
      <c r="Z97" s="874"/>
      <c r="AA97" s="874"/>
      <c r="AB97" s="874"/>
      <c r="AC97" s="874"/>
      <c r="AD97" s="874"/>
      <c r="AE97" s="874"/>
      <c r="AF97" s="874"/>
      <c r="AG97" s="874"/>
      <c r="AH97" s="874"/>
      <c r="AI97" s="874"/>
      <c r="AJ97" s="874"/>
      <c r="AK97" s="874"/>
      <c r="AL97" s="874"/>
      <c r="AM97" s="874"/>
      <c r="AN97" s="874"/>
      <c r="AO97" s="874"/>
      <c r="AP97" s="874"/>
      <c r="AQ97" s="874"/>
      <c r="AR97" s="874"/>
      <c r="AS97" s="874"/>
      <c r="AT97" s="874"/>
      <c r="AU97" s="874"/>
      <c r="AV97" s="874"/>
      <c r="AW97" s="874"/>
      <c r="AX97" s="874"/>
      <c r="AY97" s="874"/>
      <c r="AZ97" s="874"/>
      <c r="BA97" s="92"/>
      <c r="BB97" s="92"/>
      <c r="BC97" s="13"/>
      <c r="BD97" s="13"/>
      <c r="BE97" s="13"/>
      <c r="BF97" s="13"/>
      <c r="BG97" s="13"/>
      <c r="BH97" s="13"/>
    </row>
    <row r="98" spans="1:60" s="27" customFormat="1" ht="16.5" customHeight="1" x14ac:dyDescent="0.25">
      <c r="A98" s="92"/>
      <c r="B98" s="880"/>
      <c r="C98" s="880"/>
      <c r="D98" s="881"/>
      <c r="E98" s="873" t="s">
        <v>167</v>
      </c>
      <c r="F98" s="874"/>
      <c r="G98" s="874"/>
      <c r="H98" s="874"/>
      <c r="I98" s="874"/>
      <c r="J98" s="874"/>
      <c r="K98" s="874"/>
      <c r="L98" s="874"/>
      <c r="M98" s="874"/>
      <c r="N98" s="874"/>
      <c r="O98" s="874"/>
      <c r="P98" s="874"/>
      <c r="Q98" s="874"/>
      <c r="R98" s="874"/>
      <c r="S98" s="874"/>
      <c r="T98" s="874"/>
      <c r="U98" s="874"/>
      <c r="V98" s="874"/>
      <c r="W98" s="874"/>
      <c r="X98" s="874"/>
      <c r="Y98" s="874"/>
      <c r="Z98" s="874"/>
      <c r="AA98" s="874"/>
      <c r="AB98" s="874"/>
      <c r="AC98" s="874"/>
      <c r="AD98" s="874"/>
      <c r="AE98" s="874"/>
      <c r="AF98" s="874"/>
      <c r="AG98" s="874"/>
      <c r="AH98" s="874"/>
      <c r="AI98" s="874"/>
      <c r="AJ98" s="874"/>
      <c r="AK98" s="874"/>
      <c r="AL98" s="874"/>
      <c r="AM98" s="874"/>
      <c r="AN98" s="874"/>
      <c r="AO98" s="874"/>
      <c r="AP98" s="874"/>
      <c r="AQ98" s="874"/>
      <c r="AR98" s="874"/>
      <c r="AS98" s="874"/>
      <c r="AT98" s="874"/>
      <c r="AU98" s="874"/>
      <c r="AV98" s="874"/>
      <c r="AW98" s="874"/>
      <c r="AX98" s="874"/>
      <c r="AY98" s="874"/>
      <c r="AZ98" s="874"/>
      <c r="BA98" s="95"/>
      <c r="BB98" s="95"/>
      <c r="BC98" s="41"/>
      <c r="BD98" s="41"/>
      <c r="BE98" s="41"/>
      <c r="BF98" s="41"/>
      <c r="BG98" s="41"/>
      <c r="BH98" s="13"/>
    </row>
    <row r="99" spans="1:60" s="27" customFormat="1" ht="32.25" customHeight="1" x14ac:dyDescent="0.25">
      <c r="A99" s="92"/>
      <c r="B99" s="880"/>
      <c r="C99" s="880"/>
      <c r="D99" s="881"/>
      <c r="E99" s="873" t="s">
        <v>220</v>
      </c>
      <c r="F99" s="874"/>
      <c r="G99" s="874"/>
      <c r="H99" s="874"/>
      <c r="I99" s="874"/>
      <c r="J99" s="874"/>
      <c r="K99" s="874"/>
      <c r="L99" s="874"/>
      <c r="M99" s="874"/>
      <c r="N99" s="874"/>
      <c r="O99" s="874"/>
      <c r="P99" s="874"/>
      <c r="Q99" s="874"/>
      <c r="R99" s="874"/>
      <c r="S99" s="874"/>
      <c r="T99" s="874"/>
      <c r="U99" s="894" t="s">
        <v>582</v>
      </c>
      <c r="V99" s="894"/>
      <c r="W99" s="894"/>
      <c r="X99" s="894"/>
      <c r="Y99" s="894"/>
      <c r="Z99" s="894"/>
      <c r="AA99" s="894"/>
      <c r="AB99" s="894"/>
      <c r="AC99" s="894"/>
      <c r="AD99" s="894"/>
      <c r="AE99" s="894"/>
      <c r="AF99" s="894"/>
      <c r="AG99" s="894"/>
      <c r="AH99" s="894"/>
      <c r="AI99" s="894"/>
      <c r="AJ99" s="894"/>
      <c r="AK99" s="874" t="s">
        <v>231</v>
      </c>
      <c r="AL99" s="874"/>
      <c r="AM99" s="874"/>
      <c r="AN99" s="874"/>
      <c r="AO99" s="874"/>
      <c r="AP99" s="874"/>
      <c r="AQ99" s="874"/>
      <c r="AR99" s="874"/>
      <c r="AS99" s="874"/>
      <c r="AT99" s="874"/>
      <c r="AU99" s="874"/>
      <c r="AV99" s="874"/>
      <c r="AW99" s="874"/>
      <c r="AX99" s="874"/>
      <c r="AY99" s="874"/>
      <c r="AZ99" s="874"/>
      <c r="BA99" s="95"/>
      <c r="BB99" s="95"/>
      <c r="BC99" s="41"/>
      <c r="BD99" s="41"/>
      <c r="BE99" s="41"/>
      <c r="BF99" s="41"/>
      <c r="BG99" s="41"/>
      <c r="BH99" s="13"/>
    </row>
    <row r="100" spans="1:60" s="27" customFormat="1" ht="116.25" customHeight="1" x14ac:dyDescent="0.25">
      <c r="A100" s="92"/>
      <c r="B100" s="882"/>
      <c r="C100" s="882"/>
      <c r="D100" s="883"/>
      <c r="E100" s="894" t="s">
        <v>1022</v>
      </c>
      <c r="F100" s="894"/>
      <c r="G100" s="894"/>
      <c r="H100" s="894"/>
      <c r="I100" s="894" t="s">
        <v>1023</v>
      </c>
      <c r="J100" s="894"/>
      <c r="K100" s="894"/>
      <c r="L100" s="894"/>
      <c r="M100" s="894" t="s">
        <v>1011</v>
      </c>
      <c r="N100" s="894"/>
      <c r="O100" s="894"/>
      <c r="P100" s="894"/>
      <c r="Q100" s="894" t="s">
        <v>264</v>
      </c>
      <c r="R100" s="894"/>
      <c r="S100" s="894"/>
      <c r="T100" s="894"/>
      <c r="U100" s="894" t="s">
        <v>34</v>
      </c>
      <c r="V100" s="894"/>
      <c r="W100" s="894"/>
      <c r="X100" s="894"/>
      <c r="Y100" s="894" t="s">
        <v>65</v>
      </c>
      <c r="Z100" s="894"/>
      <c r="AA100" s="894"/>
      <c r="AB100" s="894"/>
      <c r="AC100" s="894" t="s">
        <v>66</v>
      </c>
      <c r="AD100" s="894"/>
      <c r="AE100" s="894"/>
      <c r="AF100" s="894"/>
      <c r="AG100" s="894" t="s">
        <v>264</v>
      </c>
      <c r="AH100" s="894"/>
      <c r="AI100" s="894"/>
      <c r="AJ100" s="894"/>
      <c r="AK100" s="894" t="s">
        <v>34</v>
      </c>
      <c r="AL100" s="894"/>
      <c r="AM100" s="894"/>
      <c r="AN100" s="894"/>
      <c r="AO100" s="894" t="s">
        <v>65</v>
      </c>
      <c r="AP100" s="894"/>
      <c r="AQ100" s="894"/>
      <c r="AR100" s="894"/>
      <c r="AS100" s="894" t="s">
        <v>66</v>
      </c>
      <c r="AT100" s="894"/>
      <c r="AU100" s="894"/>
      <c r="AV100" s="894"/>
      <c r="AW100" s="894" t="s">
        <v>264</v>
      </c>
      <c r="AX100" s="894"/>
      <c r="AY100" s="894"/>
      <c r="AZ100" s="873"/>
      <c r="BA100" s="95"/>
      <c r="BB100" s="95"/>
      <c r="BC100" s="41"/>
      <c r="BD100" s="41"/>
      <c r="BE100" s="41"/>
      <c r="BF100" s="41"/>
      <c r="BG100" s="41"/>
      <c r="BH100" s="13"/>
    </row>
    <row r="101" spans="1:60" s="27" customFormat="1" ht="15" customHeight="1" thickBot="1" x14ac:dyDescent="0.3">
      <c r="A101" s="92"/>
      <c r="B101" s="886" t="s">
        <v>10</v>
      </c>
      <c r="C101" s="886"/>
      <c r="D101" s="887"/>
      <c r="E101" s="1422">
        <v>51</v>
      </c>
      <c r="F101" s="1422"/>
      <c r="G101" s="1422"/>
      <c r="H101" s="1422"/>
      <c r="I101" s="1422">
        <v>52</v>
      </c>
      <c r="J101" s="1422"/>
      <c r="K101" s="1422"/>
      <c r="L101" s="1422"/>
      <c r="M101" s="1422">
        <v>53</v>
      </c>
      <c r="N101" s="1422"/>
      <c r="O101" s="1422"/>
      <c r="P101" s="1422"/>
      <c r="Q101" s="1422">
        <v>54</v>
      </c>
      <c r="R101" s="1422"/>
      <c r="S101" s="1422"/>
      <c r="T101" s="1422"/>
      <c r="U101" s="1422">
        <v>55</v>
      </c>
      <c r="V101" s="1422"/>
      <c r="W101" s="1422"/>
      <c r="X101" s="1422"/>
      <c r="Y101" s="1422">
        <v>56</v>
      </c>
      <c r="Z101" s="1422"/>
      <c r="AA101" s="1422"/>
      <c r="AB101" s="1422"/>
      <c r="AC101" s="1422">
        <v>57</v>
      </c>
      <c r="AD101" s="1422"/>
      <c r="AE101" s="1422"/>
      <c r="AF101" s="1422"/>
      <c r="AG101" s="1422">
        <v>58</v>
      </c>
      <c r="AH101" s="1422"/>
      <c r="AI101" s="1422"/>
      <c r="AJ101" s="1422"/>
      <c r="AK101" s="1422">
        <v>59</v>
      </c>
      <c r="AL101" s="1422"/>
      <c r="AM101" s="1422"/>
      <c r="AN101" s="1422"/>
      <c r="AO101" s="1422">
        <v>60</v>
      </c>
      <c r="AP101" s="1422"/>
      <c r="AQ101" s="1422"/>
      <c r="AR101" s="1422"/>
      <c r="AS101" s="1422">
        <v>61</v>
      </c>
      <c r="AT101" s="1422"/>
      <c r="AU101" s="1422"/>
      <c r="AV101" s="1422"/>
      <c r="AW101" s="1422">
        <v>62</v>
      </c>
      <c r="AX101" s="1422"/>
      <c r="AY101" s="1422"/>
      <c r="AZ101" s="909"/>
      <c r="BA101" s="113"/>
      <c r="BB101" s="113"/>
      <c r="BC101" s="42"/>
      <c r="BD101" s="42"/>
      <c r="BE101" s="42"/>
      <c r="BF101" s="42"/>
      <c r="BG101" s="42"/>
      <c r="BH101" s="13"/>
    </row>
    <row r="102" spans="1:60" s="28" customFormat="1" ht="18" customHeight="1" x14ac:dyDescent="0.25">
      <c r="A102" s="103"/>
      <c r="B102" s="919" t="s">
        <v>160</v>
      </c>
      <c r="C102" s="920"/>
      <c r="D102" s="921"/>
      <c r="E102" s="1045"/>
      <c r="F102" s="1045"/>
      <c r="G102" s="1045"/>
      <c r="H102" s="1045"/>
      <c r="I102" s="1045"/>
      <c r="J102" s="1045"/>
      <c r="K102" s="1045"/>
      <c r="L102" s="1045"/>
      <c r="M102" s="1045"/>
      <c r="N102" s="1045"/>
      <c r="O102" s="1045"/>
      <c r="P102" s="1045"/>
      <c r="Q102" s="1045"/>
      <c r="R102" s="1045"/>
      <c r="S102" s="1045"/>
      <c r="T102" s="1045"/>
      <c r="U102" s="1045"/>
      <c r="V102" s="1045"/>
      <c r="W102" s="1045"/>
      <c r="X102" s="1045"/>
      <c r="Y102" s="1045"/>
      <c r="Z102" s="1045"/>
      <c r="AA102" s="1045"/>
      <c r="AB102" s="1045"/>
      <c r="AC102" s="1045"/>
      <c r="AD102" s="1045"/>
      <c r="AE102" s="1045"/>
      <c r="AF102" s="1045"/>
      <c r="AG102" s="1045"/>
      <c r="AH102" s="1045"/>
      <c r="AI102" s="1045"/>
      <c r="AJ102" s="1045"/>
      <c r="AK102" s="1045"/>
      <c r="AL102" s="1045"/>
      <c r="AM102" s="1045"/>
      <c r="AN102" s="1045"/>
      <c r="AO102" s="1045"/>
      <c r="AP102" s="1045"/>
      <c r="AQ102" s="1045"/>
      <c r="AR102" s="1045"/>
      <c r="AS102" s="1045"/>
      <c r="AT102" s="1045"/>
      <c r="AU102" s="1045"/>
      <c r="AV102" s="1045"/>
      <c r="AW102" s="1045"/>
      <c r="AX102" s="1045"/>
      <c r="AY102" s="1045"/>
      <c r="AZ102" s="1046"/>
      <c r="BA102" s="95"/>
      <c r="BB102" s="95"/>
      <c r="BC102" s="14"/>
      <c r="BD102" s="14"/>
      <c r="BE102" s="14"/>
      <c r="BF102" s="14"/>
      <c r="BG102" s="14"/>
      <c r="BH102" s="39"/>
    </row>
    <row r="103" spans="1:60" s="28" customFormat="1" ht="18" customHeight="1" x14ac:dyDescent="0.25">
      <c r="A103" s="103"/>
      <c r="B103" s="832" t="s">
        <v>161</v>
      </c>
      <c r="C103" s="833"/>
      <c r="D103" s="834"/>
      <c r="E103" s="894"/>
      <c r="F103" s="894"/>
      <c r="G103" s="894"/>
      <c r="H103" s="894"/>
      <c r="I103" s="894"/>
      <c r="J103" s="894"/>
      <c r="K103" s="894"/>
      <c r="L103" s="894"/>
      <c r="M103" s="894"/>
      <c r="N103" s="894"/>
      <c r="O103" s="894"/>
      <c r="P103" s="894"/>
      <c r="Q103" s="894"/>
      <c r="R103" s="894"/>
      <c r="S103" s="894"/>
      <c r="T103" s="894"/>
      <c r="U103" s="894"/>
      <c r="V103" s="894"/>
      <c r="W103" s="894"/>
      <c r="X103" s="894"/>
      <c r="Y103" s="894"/>
      <c r="Z103" s="894"/>
      <c r="AA103" s="894"/>
      <c r="AB103" s="894"/>
      <c r="AC103" s="894"/>
      <c r="AD103" s="894"/>
      <c r="AE103" s="894"/>
      <c r="AF103" s="894"/>
      <c r="AG103" s="894"/>
      <c r="AH103" s="894"/>
      <c r="AI103" s="894"/>
      <c r="AJ103" s="894"/>
      <c r="AK103" s="894"/>
      <c r="AL103" s="894"/>
      <c r="AM103" s="894"/>
      <c r="AN103" s="894"/>
      <c r="AO103" s="894"/>
      <c r="AP103" s="894"/>
      <c r="AQ103" s="894"/>
      <c r="AR103" s="894"/>
      <c r="AS103" s="894"/>
      <c r="AT103" s="894"/>
      <c r="AU103" s="894"/>
      <c r="AV103" s="894"/>
      <c r="AW103" s="894"/>
      <c r="AX103" s="894"/>
      <c r="AY103" s="894"/>
      <c r="AZ103" s="1005"/>
      <c r="BA103" s="95"/>
      <c r="BB103" s="95"/>
      <c r="BC103" s="14"/>
      <c r="BD103" s="14"/>
      <c r="BE103" s="14"/>
      <c r="BF103" s="14"/>
      <c r="BG103" s="14"/>
      <c r="BH103" s="39"/>
    </row>
    <row r="104" spans="1:60" s="28" customFormat="1" ht="18" customHeight="1" x14ac:dyDescent="0.25">
      <c r="A104" s="103"/>
      <c r="B104" s="832" t="s">
        <v>144</v>
      </c>
      <c r="C104" s="833"/>
      <c r="D104" s="834"/>
      <c r="E104" s="894"/>
      <c r="F104" s="894"/>
      <c r="G104" s="894"/>
      <c r="H104" s="894"/>
      <c r="I104" s="894"/>
      <c r="J104" s="894"/>
      <c r="K104" s="894"/>
      <c r="L104" s="894"/>
      <c r="M104" s="894"/>
      <c r="N104" s="894"/>
      <c r="O104" s="894"/>
      <c r="P104" s="894"/>
      <c r="Q104" s="894"/>
      <c r="R104" s="894"/>
      <c r="S104" s="894"/>
      <c r="T104" s="894"/>
      <c r="U104" s="894"/>
      <c r="V104" s="894"/>
      <c r="W104" s="894"/>
      <c r="X104" s="894"/>
      <c r="Y104" s="894"/>
      <c r="Z104" s="894"/>
      <c r="AA104" s="894"/>
      <c r="AB104" s="894"/>
      <c r="AC104" s="894"/>
      <c r="AD104" s="894"/>
      <c r="AE104" s="894"/>
      <c r="AF104" s="894"/>
      <c r="AG104" s="894"/>
      <c r="AH104" s="894"/>
      <c r="AI104" s="894"/>
      <c r="AJ104" s="894"/>
      <c r="AK104" s="894"/>
      <c r="AL104" s="894"/>
      <c r="AM104" s="894"/>
      <c r="AN104" s="894"/>
      <c r="AO104" s="894"/>
      <c r="AP104" s="894"/>
      <c r="AQ104" s="894"/>
      <c r="AR104" s="894"/>
      <c r="AS104" s="894"/>
      <c r="AT104" s="894"/>
      <c r="AU104" s="894"/>
      <c r="AV104" s="894"/>
      <c r="AW104" s="894"/>
      <c r="AX104" s="894"/>
      <c r="AY104" s="894"/>
      <c r="AZ104" s="1005"/>
      <c r="BA104" s="95"/>
      <c r="BB104" s="95"/>
      <c r="BC104" s="14"/>
      <c r="BD104" s="14"/>
      <c r="BE104" s="14"/>
      <c r="BF104" s="14"/>
      <c r="BG104" s="14"/>
      <c r="BH104" s="39"/>
    </row>
    <row r="105" spans="1:60" s="28" customFormat="1" ht="18" customHeight="1" x14ac:dyDescent="0.25">
      <c r="A105" s="103"/>
      <c r="B105" s="832" t="s">
        <v>162</v>
      </c>
      <c r="C105" s="833"/>
      <c r="D105" s="834"/>
      <c r="E105" s="894">
        <f>149000+33559.64</f>
        <v>182559.64</v>
      </c>
      <c r="F105" s="894"/>
      <c r="G105" s="894"/>
      <c r="H105" s="894"/>
      <c r="I105" s="894">
        <v>149000</v>
      </c>
      <c r="J105" s="894"/>
      <c r="K105" s="894"/>
      <c r="L105" s="894"/>
      <c r="M105" s="894">
        <v>149000</v>
      </c>
      <c r="N105" s="894"/>
      <c r="O105" s="894"/>
      <c r="P105" s="894"/>
      <c r="Q105" s="894"/>
      <c r="R105" s="894"/>
      <c r="S105" s="894"/>
      <c r="T105" s="894"/>
      <c r="U105" s="894"/>
      <c r="V105" s="894"/>
      <c r="W105" s="894"/>
      <c r="X105" s="894"/>
      <c r="Y105" s="894"/>
      <c r="Z105" s="894"/>
      <c r="AA105" s="894"/>
      <c r="AB105" s="894"/>
      <c r="AC105" s="894"/>
      <c r="AD105" s="894"/>
      <c r="AE105" s="894"/>
      <c r="AF105" s="894"/>
      <c r="AG105" s="894"/>
      <c r="AH105" s="894"/>
      <c r="AI105" s="894"/>
      <c r="AJ105" s="894"/>
      <c r="AK105" s="894"/>
      <c r="AL105" s="894"/>
      <c r="AM105" s="894"/>
      <c r="AN105" s="894"/>
      <c r="AO105" s="894"/>
      <c r="AP105" s="894"/>
      <c r="AQ105" s="894"/>
      <c r="AR105" s="894"/>
      <c r="AS105" s="894"/>
      <c r="AT105" s="894"/>
      <c r="AU105" s="894"/>
      <c r="AV105" s="894"/>
      <c r="AW105" s="894"/>
      <c r="AX105" s="894"/>
      <c r="AY105" s="894"/>
      <c r="AZ105" s="1005"/>
      <c r="BA105" s="95"/>
      <c r="BB105" s="95"/>
      <c r="BC105" s="14"/>
      <c r="BD105" s="14"/>
      <c r="BE105" s="14"/>
      <c r="BF105" s="14"/>
      <c r="BG105" s="14"/>
      <c r="BH105" s="39"/>
    </row>
    <row r="106" spans="1:60" s="28" customFormat="1" ht="18" customHeight="1" x14ac:dyDescent="0.25">
      <c r="A106" s="103"/>
      <c r="B106" s="832" t="s">
        <v>163</v>
      </c>
      <c r="C106" s="833"/>
      <c r="D106" s="834"/>
      <c r="E106" s="894"/>
      <c r="F106" s="894"/>
      <c r="G106" s="894"/>
      <c r="H106" s="894"/>
      <c r="I106" s="894"/>
      <c r="J106" s="894"/>
      <c r="K106" s="894"/>
      <c r="L106" s="894"/>
      <c r="M106" s="894"/>
      <c r="N106" s="894"/>
      <c r="O106" s="894"/>
      <c r="P106" s="894"/>
      <c r="Q106" s="894"/>
      <c r="R106" s="894"/>
      <c r="S106" s="894"/>
      <c r="T106" s="894"/>
      <c r="U106" s="894"/>
      <c r="V106" s="894"/>
      <c r="W106" s="894"/>
      <c r="X106" s="894"/>
      <c r="Y106" s="894"/>
      <c r="Z106" s="894"/>
      <c r="AA106" s="894"/>
      <c r="AB106" s="894"/>
      <c r="AC106" s="894"/>
      <c r="AD106" s="894"/>
      <c r="AE106" s="894"/>
      <c r="AF106" s="894"/>
      <c r="AG106" s="894"/>
      <c r="AH106" s="894"/>
      <c r="AI106" s="894"/>
      <c r="AJ106" s="894"/>
      <c r="AK106" s="894"/>
      <c r="AL106" s="894"/>
      <c r="AM106" s="894"/>
      <c r="AN106" s="894"/>
      <c r="AO106" s="894"/>
      <c r="AP106" s="894"/>
      <c r="AQ106" s="894"/>
      <c r="AR106" s="894"/>
      <c r="AS106" s="894"/>
      <c r="AT106" s="894"/>
      <c r="AU106" s="894"/>
      <c r="AV106" s="894"/>
      <c r="AW106" s="894"/>
      <c r="AX106" s="894"/>
      <c r="AY106" s="894"/>
      <c r="AZ106" s="1005"/>
      <c r="BA106" s="95"/>
      <c r="BB106" s="95"/>
      <c r="BC106" s="14"/>
      <c r="BD106" s="14"/>
      <c r="BE106" s="14"/>
      <c r="BF106" s="14"/>
      <c r="BG106" s="14"/>
      <c r="BH106" s="39"/>
    </row>
    <row r="107" spans="1:60" s="28" customFormat="1" ht="18" customHeight="1" x14ac:dyDescent="0.25">
      <c r="A107" s="103"/>
      <c r="B107" s="832" t="s">
        <v>143</v>
      </c>
      <c r="C107" s="833"/>
      <c r="D107" s="834"/>
      <c r="E107" s="894"/>
      <c r="F107" s="894"/>
      <c r="G107" s="894"/>
      <c r="H107" s="894"/>
      <c r="I107" s="894"/>
      <c r="J107" s="894"/>
      <c r="K107" s="894"/>
      <c r="L107" s="894"/>
      <c r="M107" s="894"/>
      <c r="N107" s="894"/>
      <c r="O107" s="894"/>
      <c r="P107" s="894"/>
      <c r="Q107" s="894"/>
      <c r="R107" s="894"/>
      <c r="S107" s="894"/>
      <c r="T107" s="894"/>
      <c r="U107" s="894"/>
      <c r="V107" s="894"/>
      <c r="W107" s="894"/>
      <c r="X107" s="894"/>
      <c r="Y107" s="894"/>
      <c r="Z107" s="894"/>
      <c r="AA107" s="894"/>
      <c r="AB107" s="894"/>
      <c r="AC107" s="894"/>
      <c r="AD107" s="894"/>
      <c r="AE107" s="894"/>
      <c r="AF107" s="894"/>
      <c r="AG107" s="894"/>
      <c r="AH107" s="894"/>
      <c r="AI107" s="894"/>
      <c r="AJ107" s="894"/>
      <c r="AK107" s="894"/>
      <c r="AL107" s="894"/>
      <c r="AM107" s="894"/>
      <c r="AN107" s="894"/>
      <c r="AO107" s="894"/>
      <c r="AP107" s="894"/>
      <c r="AQ107" s="894"/>
      <c r="AR107" s="894"/>
      <c r="AS107" s="894"/>
      <c r="AT107" s="894"/>
      <c r="AU107" s="894"/>
      <c r="AV107" s="894"/>
      <c r="AW107" s="894"/>
      <c r="AX107" s="894"/>
      <c r="AY107" s="894"/>
      <c r="AZ107" s="1005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thickBot="1" x14ac:dyDescent="0.3">
      <c r="A108" s="103"/>
      <c r="B108" s="1205">
        <v>9009</v>
      </c>
      <c r="C108" s="892"/>
      <c r="D108" s="893"/>
      <c r="E108" s="1002">
        <f>E105</f>
        <v>182559.64</v>
      </c>
      <c r="F108" s="1002"/>
      <c r="G108" s="1002"/>
      <c r="H108" s="1002"/>
      <c r="I108" s="1002">
        <f>I105</f>
        <v>149000</v>
      </c>
      <c r="J108" s="1002"/>
      <c r="K108" s="1002"/>
      <c r="L108" s="1002"/>
      <c r="M108" s="1002">
        <f>M105</f>
        <v>149000</v>
      </c>
      <c r="N108" s="1002"/>
      <c r="O108" s="1002"/>
      <c r="P108" s="1002"/>
      <c r="Q108" s="1002"/>
      <c r="R108" s="1002"/>
      <c r="S108" s="1002"/>
      <c r="T108" s="1002"/>
      <c r="U108" s="1002"/>
      <c r="V108" s="1002"/>
      <c r="W108" s="1002"/>
      <c r="X108" s="1002"/>
      <c r="Y108" s="1002"/>
      <c r="Z108" s="1002"/>
      <c r="AA108" s="1002"/>
      <c r="AB108" s="1002"/>
      <c r="AC108" s="1002"/>
      <c r="AD108" s="1002"/>
      <c r="AE108" s="1002"/>
      <c r="AF108" s="1002"/>
      <c r="AG108" s="1002"/>
      <c r="AH108" s="1002"/>
      <c r="AI108" s="1002"/>
      <c r="AJ108" s="1002"/>
      <c r="AK108" s="1002"/>
      <c r="AL108" s="1002"/>
      <c r="AM108" s="1002"/>
      <c r="AN108" s="1002"/>
      <c r="AO108" s="1002"/>
      <c r="AP108" s="1002"/>
      <c r="AQ108" s="1002"/>
      <c r="AR108" s="1002"/>
      <c r="AS108" s="1002"/>
      <c r="AT108" s="1002"/>
      <c r="AU108" s="1002"/>
      <c r="AV108" s="1002"/>
      <c r="AW108" s="1002"/>
      <c r="AX108" s="1002"/>
      <c r="AY108" s="1002"/>
      <c r="AZ108" s="1003"/>
      <c r="BA108" s="95"/>
      <c r="BB108" s="95"/>
      <c r="BC108" s="14"/>
      <c r="BD108" s="14"/>
      <c r="BE108" s="14"/>
      <c r="BF108" s="14"/>
      <c r="BG108" s="14"/>
      <c r="BH108" s="39"/>
    </row>
    <row r="109" spans="1:60" s="13" customFormat="1" ht="6.75" customHeight="1" x14ac:dyDescent="0.25">
      <c r="A109" s="92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92"/>
      <c r="BB109" s="92"/>
    </row>
    <row r="110" spans="1:60" ht="39.75" customHeight="1" x14ac:dyDescent="0.25">
      <c r="B110" s="1309" t="s">
        <v>930</v>
      </c>
      <c r="C110" s="1309"/>
      <c r="D110" s="1309"/>
      <c r="E110" s="1309"/>
      <c r="F110" s="1309"/>
      <c r="G110" s="1309"/>
      <c r="H110" s="1309"/>
      <c r="I110" s="1309"/>
      <c r="J110" s="1309"/>
      <c r="K110" s="1309"/>
      <c r="L110" s="1309"/>
      <c r="M110" s="1309"/>
      <c r="N110" s="1309"/>
      <c r="O110" s="1309"/>
      <c r="P110" s="1309"/>
      <c r="Q110" s="1309"/>
      <c r="R110" s="1309"/>
      <c r="S110" s="1309"/>
      <c r="T110" s="1309"/>
      <c r="U110" s="1309"/>
      <c r="V110" s="1309"/>
      <c r="W110" s="1309"/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09"/>
      <c r="AJ110" s="1309"/>
      <c r="AK110" s="1309"/>
      <c r="AL110" s="1309"/>
      <c r="AM110" s="1309"/>
      <c r="AN110" s="1309"/>
      <c r="AO110" s="1309"/>
      <c r="AP110" s="1309"/>
      <c r="AQ110" s="1309"/>
      <c r="AR110" s="1309"/>
      <c r="AS110" s="1309"/>
      <c r="AT110" s="1309"/>
      <c r="AU110" s="1309"/>
      <c r="AV110" s="1309"/>
      <c r="AW110" s="1309"/>
      <c r="AX110" s="1309"/>
      <c r="AY110" s="1309"/>
      <c r="AZ110" s="1309"/>
    </row>
    <row r="111" spans="1:60" ht="12.75" customHeight="1" x14ac:dyDescent="0.25">
      <c r="A111" s="435"/>
      <c r="B111" s="1824" t="s">
        <v>931</v>
      </c>
      <c r="C111" s="1824"/>
      <c r="D111" s="1824"/>
      <c r="E111" s="1824"/>
      <c r="F111" s="1824"/>
      <c r="G111" s="1824"/>
      <c r="H111" s="1824"/>
      <c r="I111" s="1824"/>
      <c r="J111" s="1824"/>
      <c r="K111" s="1824"/>
      <c r="L111" s="1824"/>
      <c r="M111" s="1824"/>
      <c r="N111" s="1824"/>
      <c r="O111" s="1824"/>
      <c r="P111" s="1824"/>
      <c r="Q111" s="1824"/>
      <c r="R111" s="1824"/>
      <c r="S111" s="1824"/>
      <c r="T111" s="1824"/>
      <c r="U111" s="1824"/>
      <c r="V111" s="1824"/>
      <c r="W111" s="1824"/>
      <c r="X111" s="1824"/>
      <c r="Y111" s="1824"/>
      <c r="Z111" s="1824"/>
      <c r="AA111" s="1824"/>
      <c r="AB111" s="1824"/>
      <c r="AC111" s="1824"/>
      <c r="AD111" s="1824"/>
      <c r="AE111" s="1824"/>
      <c r="AF111" s="1824"/>
      <c r="AG111" s="1824"/>
      <c r="AH111" s="1824"/>
      <c r="AI111" s="1824"/>
      <c r="AJ111" s="1824"/>
      <c r="AK111" s="1824"/>
      <c r="AL111" s="1824"/>
      <c r="AM111" s="1824"/>
      <c r="AN111" s="1824"/>
      <c r="AO111" s="1824"/>
      <c r="AP111" s="1824"/>
      <c r="AQ111" s="1824"/>
      <c r="AR111" s="1824"/>
      <c r="AS111" s="1824"/>
      <c r="AT111" s="1824"/>
      <c r="AU111" s="1824"/>
      <c r="AV111" s="1824"/>
      <c r="AW111" s="1824"/>
      <c r="AX111" s="1824"/>
      <c r="AY111" s="1824"/>
      <c r="AZ111" s="1824"/>
      <c r="BA111" s="435"/>
      <c r="BB111" s="435"/>
    </row>
    <row r="112" spans="1:60" s="30" customFormat="1" ht="9.75" customHeight="1" x14ac:dyDescent="0.25">
      <c r="A112" s="92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92"/>
      <c r="BB112" s="92"/>
    </row>
    <row r="113" spans="1:60" s="13" customFormat="1" ht="27" customHeight="1" x14ac:dyDescent="0.25">
      <c r="A113" s="150"/>
      <c r="B113" s="1039" t="s">
        <v>498</v>
      </c>
      <c r="C113" s="1039"/>
      <c r="D113" s="1039"/>
      <c r="E113" s="1039"/>
      <c r="F113" s="1039"/>
      <c r="G113" s="1039"/>
      <c r="H113" s="1039"/>
      <c r="I113" s="1039"/>
      <c r="J113" s="1039"/>
      <c r="K113" s="1039"/>
      <c r="L113" s="1039"/>
      <c r="M113" s="1039"/>
      <c r="N113" s="1039"/>
      <c r="O113" s="1039"/>
      <c r="P113" s="1039"/>
      <c r="Q113" s="1039"/>
      <c r="R113" s="1039"/>
      <c r="S113" s="1039"/>
      <c r="T113" s="1039"/>
      <c r="U113" s="1039"/>
      <c r="V113" s="1039"/>
      <c r="W113" s="1039"/>
      <c r="X113" s="1039"/>
      <c r="Y113" s="1039"/>
      <c r="Z113" s="1039"/>
      <c r="AA113" s="1039"/>
      <c r="AB113" s="1039"/>
      <c r="AC113" s="1039"/>
      <c r="AD113" s="1039"/>
      <c r="AE113" s="1039"/>
      <c r="AF113" s="1039"/>
      <c r="AG113" s="1039"/>
      <c r="AH113" s="1039"/>
      <c r="AI113" s="1039"/>
      <c r="AJ113" s="1039"/>
      <c r="AK113" s="1039"/>
      <c r="AL113" s="1039"/>
      <c r="AM113" s="1039"/>
      <c r="AN113" s="1039"/>
      <c r="AO113" s="1039"/>
      <c r="AP113" s="1039"/>
      <c r="AQ113" s="1039"/>
      <c r="AR113" s="1039"/>
      <c r="AS113" s="1039"/>
      <c r="AT113" s="1039"/>
      <c r="AU113" s="1039"/>
      <c r="AV113" s="1039"/>
      <c r="AW113" s="1039"/>
      <c r="AX113" s="1039"/>
      <c r="AY113" s="1039"/>
      <c r="AZ113" s="1039"/>
      <c r="BA113" s="92"/>
      <c r="BB113" s="92"/>
    </row>
    <row r="114" spans="1:60" s="39" customFormat="1" ht="8.1" customHeight="1" x14ac:dyDescent="0.25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103"/>
      <c r="BB114" s="103"/>
    </row>
    <row r="115" spans="1:60" s="18" customFormat="1" ht="17.25" customHeight="1" x14ac:dyDescent="0.25">
      <c r="A115" s="150"/>
      <c r="B115" s="878" t="s">
        <v>265</v>
      </c>
      <c r="C115" s="878"/>
      <c r="D115" s="878"/>
      <c r="E115" s="878"/>
      <c r="F115" s="878"/>
      <c r="G115" s="878"/>
      <c r="H115" s="879"/>
      <c r="I115" s="1793" t="s">
        <v>583</v>
      </c>
      <c r="J115" s="1794"/>
      <c r="K115" s="1793" t="s">
        <v>584</v>
      </c>
      <c r="L115" s="1794"/>
      <c r="M115" s="1793" t="s">
        <v>585</v>
      </c>
      <c r="N115" s="1797"/>
      <c r="O115" s="1558" t="s">
        <v>3</v>
      </c>
      <c r="P115" s="1558"/>
      <c r="Q115" s="873" t="s">
        <v>165</v>
      </c>
      <c r="R115" s="874"/>
      <c r="S115" s="874"/>
      <c r="T115" s="874"/>
      <c r="U115" s="874"/>
      <c r="V115" s="874"/>
      <c r="W115" s="874"/>
      <c r="X115" s="874"/>
      <c r="Y115" s="875"/>
      <c r="Z115" s="873" t="s">
        <v>246</v>
      </c>
      <c r="AA115" s="874"/>
      <c r="AB115" s="874"/>
      <c r="AC115" s="874"/>
      <c r="AD115" s="874"/>
      <c r="AE115" s="874"/>
      <c r="AF115" s="874"/>
      <c r="AG115" s="874"/>
      <c r="AH115" s="875"/>
      <c r="AI115" s="873" t="s">
        <v>266</v>
      </c>
      <c r="AJ115" s="874"/>
      <c r="AK115" s="874"/>
      <c r="AL115" s="874"/>
      <c r="AM115" s="874"/>
      <c r="AN115" s="874"/>
      <c r="AO115" s="874"/>
      <c r="AP115" s="874"/>
      <c r="AQ115" s="875"/>
      <c r="AR115" s="873" t="s">
        <v>245</v>
      </c>
      <c r="AS115" s="874"/>
      <c r="AT115" s="874"/>
      <c r="AU115" s="874"/>
      <c r="AV115" s="874"/>
      <c r="AW115" s="874"/>
      <c r="AX115" s="874"/>
      <c r="AY115" s="874"/>
      <c r="AZ115" s="874"/>
      <c r="BA115" s="95"/>
      <c r="BB115" s="95"/>
      <c r="BC115" s="14"/>
      <c r="BD115" s="14"/>
      <c r="BE115" s="14"/>
      <c r="BF115" s="14"/>
      <c r="BG115" s="33"/>
      <c r="BH115" s="33"/>
    </row>
    <row r="116" spans="1:60" s="18" customFormat="1" ht="91.5" customHeight="1" x14ac:dyDescent="0.25">
      <c r="A116" s="150"/>
      <c r="B116" s="882"/>
      <c r="C116" s="882"/>
      <c r="D116" s="882"/>
      <c r="E116" s="882"/>
      <c r="F116" s="882"/>
      <c r="G116" s="882"/>
      <c r="H116" s="883"/>
      <c r="I116" s="1795"/>
      <c r="J116" s="1796"/>
      <c r="K116" s="1795"/>
      <c r="L116" s="1796"/>
      <c r="M116" s="1795"/>
      <c r="N116" s="1798"/>
      <c r="O116" s="1558"/>
      <c r="P116" s="1558"/>
      <c r="Q116" s="1103" t="s">
        <v>34</v>
      </c>
      <c r="R116" s="1104"/>
      <c r="S116" s="1105"/>
      <c r="T116" s="1103" t="s">
        <v>65</v>
      </c>
      <c r="U116" s="1104"/>
      <c r="V116" s="1105"/>
      <c r="W116" s="1103" t="s">
        <v>66</v>
      </c>
      <c r="X116" s="1104"/>
      <c r="Y116" s="1105"/>
      <c r="Z116" s="1103" t="s">
        <v>34</v>
      </c>
      <c r="AA116" s="1104"/>
      <c r="AB116" s="1105"/>
      <c r="AC116" s="1103" t="s">
        <v>65</v>
      </c>
      <c r="AD116" s="1104"/>
      <c r="AE116" s="1105"/>
      <c r="AF116" s="1103" t="s">
        <v>66</v>
      </c>
      <c r="AG116" s="1104"/>
      <c r="AH116" s="1105"/>
      <c r="AI116" s="1103" t="s">
        <v>34</v>
      </c>
      <c r="AJ116" s="1104"/>
      <c r="AK116" s="1105"/>
      <c r="AL116" s="1103" t="s">
        <v>65</v>
      </c>
      <c r="AM116" s="1104"/>
      <c r="AN116" s="1105"/>
      <c r="AO116" s="1103" t="s">
        <v>66</v>
      </c>
      <c r="AP116" s="1104"/>
      <c r="AQ116" s="1105"/>
      <c r="AR116" s="1103" t="s">
        <v>34</v>
      </c>
      <c r="AS116" s="1104"/>
      <c r="AT116" s="1105"/>
      <c r="AU116" s="1103" t="s">
        <v>65</v>
      </c>
      <c r="AV116" s="1104"/>
      <c r="AW116" s="1105"/>
      <c r="AX116" s="1103" t="s">
        <v>66</v>
      </c>
      <c r="AY116" s="1104"/>
      <c r="AZ116" s="1104"/>
      <c r="BA116" s="110"/>
      <c r="BB116" s="110"/>
      <c r="BC116" s="29"/>
      <c r="BD116" s="14"/>
      <c r="BE116" s="14"/>
      <c r="BF116" s="14"/>
      <c r="BG116" s="33"/>
      <c r="BH116" s="33"/>
    </row>
    <row r="117" spans="1:60" s="18" customFormat="1" ht="15.75" thickBot="1" x14ac:dyDescent="0.3">
      <c r="A117" s="92"/>
      <c r="B117" s="963">
        <v>1</v>
      </c>
      <c r="C117" s="1421"/>
      <c r="D117" s="1421"/>
      <c r="E117" s="1421"/>
      <c r="F117" s="1421"/>
      <c r="G117" s="1421"/>
      <c r="H117" s="1421"/>
      <c r="I117" s="1512">
        <v>2</v>
      </c>
      <c r="J117" s="1514"/>
      <c r="K117" s="1512">
        <v>3</v>
      </c>
      <c r="L117" s="1514"/>
      <c r="M117" s="1512">
        <v>4</v>
      </c>
      <c r="N117" s="1514"/>
      <c r="O117" s="1751">
        <v>5</v>
      </c>
      <c r="P117" s="963"/>
      <c r="Q117" s="909">
        <v>6</v>
      </c>
      <c r="R117" s="910"/>
      <c r="S117" s="911"/>
      <c r="T117" s="909">
        <v>7</v>
      </c>
      <c r="U117" s="910"/>
      <c r="V117" s="911"/>
      <c r="W117" s="909">
        <v>8</v>
      </c>
      <c r="X117" s="910"/>
      <c r="Y117" s="911"/>
      <c r="Z117" s="909">
        <v>9</v>
      </c>
      <c r="AA117" s="910"/>
      <c r="AB117" s="911"/>
      <c r="AC117" s="909">
        <v>10</v>
      </c>
      <c r="AD117" s="910"/>
      <c r="AE117" s="911"/>
      <c r="AF117" s="909">
        <v>11</v>
      </c>
      <c r="AG117" s="910"/>
      <c r="AH117" s="911"/>
      <c r="AI117" s="909">
        <v>12</v>
      </c>
      <c r="AJ117" s="910"/>
      <c r="AK117" s="911"/>
      <c r="AL117" s="909">
        <v>13</v>
      </c>
      <c r="AM117" s="910"/>
      <c r="AN117" s="911"/>
      <c r="AO117" s="909">
        <v>14</v>
      </c>
      <c r="AP117" s="910"/>
      <c r="AQ117" s="911"/>
      <c r="AR117" s="909">
        <v>15</v>
      </c>
      <c r="AS117" s="910"/>
      <c r="AT117" s="911"/>
      <c r="AU117" s="909">
        <v>16</v>
      </c>
      <c r="AV117" s="910"/>
      <c r="AW117" s="911"/>
      <c r="AX117" s="909">
        <v>17</v>
      </c>
      <c r="AY117" s="910"/>
      <c r="AZ117" s="910"/>
      <c r="BA117" s="93"/>
      <c r="BB117" s="93"/>
      <c r="BC117" s="32"/>
      <c r="BD117" s="32"/>
      <c r="BE117" s="32"/>
      <c r="BF117" s="32"/>
      <c r="BG117" s="33"/>
      <c r="BH117" s="33"/>
    </row>
    <row r="118" spans="1:60" s="18" customFormat="1" ht="14.25" customHeight="1" x14ac:dyDescent="0.25">
      <c r="A118" s="92"/>
      <c r="B118" s="1784"/>
      <c r="C118" s="1130"/>
      <c r="D118" s="1130"/>
      <c r="E118" s="1130"/>
      <c r="F118" s="1130"/>
      <c r="G118" s="1130"/>
      <c r="H118" s="1130"/>
      <c r="I118" s="1096"/>
      <c r="J118" s="1098"/>
      <c r="K118" s="1096"/>
      <c r="L118" s="1098"/>
      <c r="M118" s="1096"/>
      <c r="N118" s="1098"/>
      <c r="O118" s="1518" t="s">
        <v>160</v>
      </c>
      <c r="P118" s="1189"/>
      <c r="Q118" s="1781"/>
      <c r="R118" s="1781"/>
      <c r="S118" s="1782"/>
      <c r="T118" s="1783"/>
      <c r="U118" s="1781"/>
      <c r="V118" s="1782"/>
      <c r="W118" s="1783"/>
      <c r="X118" s="1781"/>
      <c r="Y118" s="1782"/>
      <c r="Z118" s="1783"/>
      <c r="AA118" s="1781"/>
      <c r="AB118" s="1782"/>
      <c r="AC118" s="1783"/>
      <c r="AD118" s="1781"/>
      <c r="AE118" s="1782"/>
      <c r="AF118" s="1783"/>
      <c r="AG118" s="1781"/>
      <c r="AH118" s="1782"/>
      <c r="AI118" s="1783"/>
      <c r="AJ118" s="1781"/>
      <c r="AK118" s="1782"/>
      <c r="AL118" s="1783"/>
      <c r="AM118" s="1781"/>
      <c r="AN118" s="1782"/>
      <c r="AO118" s="1783"/>
      <c r="AP118" s="1781"/>
      <c r="AQ118" s="1782"/>
      <c r="AR118" s="1783"/>
      <c r="AS118" s="1781"/>
      <c r="AT118" s="1782"/>
      <c r="AU118" s="1783"/>
      <c r="AV118" s="1781"/>
      <c r="AW118" s="1782"/>
      <c r="AX118" s="1783"/>
      <c r="AY118" s="1781"/>
      <c r="AZ118" s="1792"/>
      <c r="BA118" s="93"/>
      <c r="BB118" s="93"/>
      <c r="BC118" s="32"/>
      <c r="BD118" s="32"/>
      <c r="BE118" s="32"/>
      <c r="BF118" s="32"/>
      <c r="BG118" s="33"/>
      <c r="BH118" s="33"/>
    </row>
    <row r="119" spans="1:60" s="18" customFormat="1" ht="14.25" customHeight="1" thickBot="1" x14ac:dyDescent="0.3">
      <c r="A119" s="92"/>
      <c r="B119" s="1785"/>
      <c r="C119" s="880"/>
      <c r="D119" s="880"/>
      <c r="E119" s="880"/>
      <c r="F119" s="880"/>
      <c r="G119" s="880"/>
      <c r="H119" s="880"/>
      <c r="I119" s="1113"/>
      <c r="J119" s="1115"/>
      <c r="K119" s="1113"/>
      <c r="L119" s="1115"/>
      <c r="M119" s="1113"/>
      <c r="N119" s="1115"/>
      <c r="O119" s="1525"/>
      <c r="P119" s="1191"/>
      <c r="Q119" s="1776"/>
      <c r="R119" s="1776"/>
      <c r="S119" s="1761"/>
      <c r="T119" s="1760"/>
      <c r="U119" s="1776"/>
      <c r="V119" s="1761"/>
      <c r="W119" s="1760"/>
      <c r="X119" s="1776"/>
      <c r="Y119" s="1761"/>
      <c r="Z119" s="1760"/>
      <c r="AA119" s="1776"/>
      <c r="AB119" s="1761"/>
      <c r="AC119" s="1760"/>
      <c r="AD119" s="1776"/>
      <c r="AE119" s="1761"/>
      <c r="AF119" s="1760"/>
      <c r="AG119" s="1776"/>
      <c r="AH119" s="1761"/>
      <c r="AI119" s="1760"/>
      <c r="AJ119" s="1776"/>
      <c r="AK119" s="1761"/>
      <c r="AL119" s="1760"/>
      <c r="AM119" s="1776"/>
      <c r="AN119" s="1761"/>
      <c r="AO119" s="1760"/>
      <c r="AP119" s="1776"/>
      <c r="AQ119" s="1761"/>
      <c r="AR119" s="1760"/>
      <c r="AS119" s="1776"/>
      <c r="AT119" s="1761"/>
      <c r="AU119" s="1760"/>
      <c r="AV119" s="1776"/>
      <c r="AW119" s="1761"/>
      <c r="AX119" s="1760"/>
      <c r="AY119" s="1776"/>
      <c r="AZ119" s="1770"/>
      <c r="BA119" s="93"/>
      <c r="BB119" s="93"/>
      <c r="BC119" s="32"/>
      <c r="BD119" s="32"/>
      <c r="BE119" s="32"/>
      <c r="BF119" s="32"/>
      <c r="BG119" s="33"/>
      <c r="BH119" s="33"/>
    </row>
    <row r="120" spans="1:60" s="18" customFormat="1" ht="27" customHeight="1" thickBot="1" x14ac:dyDescent="0.3">
      <c r="A120" s="92"/>
      <c r="B120" s="1786"/>
      <c r="C120" s="882"/>
      <c r="D120" s="882"/>
      <c r="E120" s="882"/>
      <c r="F120" s="882"/>
      <c r="G120" s="882"/>
      <c r="H120" s="882"/>
      <c r="I120" s="1789" t="s">
        <v>93</v>
      </c>
      <c r="J120" s="1790"/>
      <c r="K120" s="1790"/>
      <c r="L120" s="1790"/>
      <c r="M120" s="1790"/>
      <c r="N120" s="1791"/>
      <c r="O120" s="1544">
        <v>9001</v>
      </c>
      <c r="P120" s="1006"/>
      <c r="Q120" s="1776"/>
      <c r="R120" s="1776"/>
      <c r="S120" s="1761"/>
      <c r="T120" s="1760"/>
      <c r="U120" s="1776"/>
      <c r="V120" s="1761"/>
      <c r="W120" s="1760"/>
      <c r="X120" s="1776"/>
      <c r="Y120" s="1761"/>
      <c r="Z120" s="1760"/>
      <c r="AA120" s="1776"/>
      <c r="AB120" s="1761"/>
      <c r="AC120" s="1760"/>
      <c r="AD120" s="1776"/>
      <c r="AE120" s="1761"/>
      <c r="AF120" s="1760"/>
      <c r="AG120" s="1776"/>
      <c r="AH120" s="1761"/>
      <c r="AI120" s="1760"/>
      <c r="AJ120" s="1776"/>
      <c r="AK120" s="1761"/>
      <c r="AL120" s="1760"/>
      <c r="AM120" s="1776"/>
      <c r="AN120" s="1761"/>
      <c r="AO120" s="1760"/>
      <c r="AP120" s="1776"/>
      <c r="AQ120" s="1761"/>
      <c r="AR120" s="1760"/>
      <c r="AS120" s="1776"/>
      <c r="AT120" s="1761"/>
      <c r="AU120" s="1760"/>
      <c r="AV120" s="1776"/>
      <c r="AW120" s="1761"/>
      <c r="AX120" s="1760"/>
      <c r="AY120" s="1776"/>
      <c r="AZ120" s="1770"/>
      <c r="BA120" s="93"/>
      <c r="BB120" s="93"/>
      <c r="BC120" s="32"/>
      <c r="BD120" s="32"/>
      <c r="BE120" s="32"/>
      <c r="BF120" s="32"/>
      <c r="BG120" s="33"/>
      <c r="BH120" s="33"/>
    </row>
    <row r="121" spans="1:60" s="18" customFormat="1" ht="14.25" customHeight="1" x14ac:dyDescent="0.25">
      <c r="A121" s="92"/>
      <c r="B121" s="1787"/>
      <c r="C121" s="878"/>
      <c r="D121" s="878"/>
      <c r="E121" s="878"/>
      <c r="F121" s="878"/>
      <c r="G121" s="878"/>
      <c r="H121" s="878"/>
      <c r="I121" s="1096"/>
      <c r="J121" s="1098"/>
      <c r="K121" s="1096"/>
      <c r="L121" s="1098"/>
      <c r="M121" s="1096"/>
      <c r="N121" s="1098"/>
      <c r="O121" s="1525" t="s">
        <v>162</v>
      </c>
      <c r="P121" s="1191"/>
      <c r="Q121" s="1778"/>
      <c r="R121" s="1778"/>
      <c r="S121" s="1779"/>
      <c r="T121" s="1777"/>
      <c r="U121" s="1778"/>
      <c r="V121" s="1779"/>
      <c r="W121" s="1777"/>
      <c r="X121" s="1778"/>
      <c r="Y121" s="1779"/>
      <c r="Z121" s="1777"/>
      <c r="AA121" s="1778"/>
      <c r="AB121" s="1779"/>
      <c r="AC121" s="1777"/>
      <c r="AD121" s="1778"/>
      <c r="AE121" s="1779"/>
      <c r="AF121" s="1777"/>
      <c r="AG121" s="1778"/>
      <c r="AH121" s="1779"/>
      <c r="AI121" s="1777"/>
      <c r="AJ121" s="1778"/>
      <c r="AK121" s="1779"/>
      <c r="AL121" s="1777"/>
      <c r="AM121" s="1778"/>
      <c r="AN121" s="1779"/>
      <c r="AO121" s="1777"/>
      <c r="AP121" s="1778"/>
      <c r="AQ121" s="1779"/>
      <c r="AR121" s="1777"/>
      <c r="AS121" s="1778"/>
      <c r="AT121" s="1779"/>
      <c r="AU121" s="1777"/>
      <c r="AV121" s="1778"/>
      <c r="AW121" s="1779"/>
      <c r="AX121" s="1777"/>
      <c r="AY121" s="1778"/>
      <c r="AZ121" s="1780"/>
      <c r="BA121" s="93"/>
      <c r="BB121" s="93"/>
      <c r="BC121" s="32"/>
      <c r="BD121" s="32"/>
      <c r="BE121" s="32"/>
      <c r="BF121" s="32"/>
      <c r="BG121" s="33"/>
      <c r="BH121" s="33"/>
    </row>
    <row r="122" spans="1:60" s="18" customFormat="1" ht="14.25" customHeight="1" thickBot="1" x14ac:dyDescent="0.3">
      <c r="A122" s="92"/>
      <c r="B122" s="1785"/>
      <c r="C122" s="880"/>
      <c r="D122" s="880"/>
      <c r="E122" s="880"/>
      <c r="F122" s="880"/>
      <c r="G122" s="880"/>
      <c r="H122" s="880"/>
      <c r="I122" s="1113"/>
      <c r="J122" s="1115"/>
      <c r="K122" s="1113"/>
      <c r="L122" s="1115"/>
      <c r="M122" s="1113"/>
      <c r="N122" s="1115"/>
      <c r="O122" s="1525"/>
      <c r="P122" s="1191"/>
      <c r="Q122" s="1776"/>
      <c r="R122" s="1776"/>
      <c r="S122" s="1761"/>
      <c r="T122" s="1760"/>
      <c r="U122" s="1776"/>
      <c r="V122" s="1761"/>
      <c r="W122" s="1760"/>
      <c r="X122" s="1776"/>
      <c r="Y122" s="1761"/>
      <c r="Z122" s="1760"/>
      <c r="AA122" s="1776"/>
      <c r="AB122" s="1761"/>
      <c r="AC122" s="1760"/>
      <c r="AD122" s="1776"/>
      <c r="AE122" s="1761"/>
      <c r="AF122" s="1760"/>
      <c r="AG122" s="1776"/>
      <c r="AH122" s="1761"/>
      <c r="AI122" s="1760"/>
      <c r="AJ122" s="1776"/>
      <c r="AK122" s="1761"/>
      <c r="AL122" s="1760"/>
      <c r="AM122" s="1776"/>
      <c r="AN122" s="1761"/>
      <c r="AO122" s="1760"/>
      <c r="AP122" s="1776"/>
      <c r="AQ122" s="1761"/>
      <c r="AR122" s="1760"/>
      <c r="AS122" s="1776"/>
      <c r="AT122" s="1761"/>
      <c r="AU122" s="1760"/>
      <c r="AV122" s="1776"/>
      <c r="AW122" s="1761"/>
      <c r="AX122" s="1760"/>
      <c r="AY122" s="1776"/>
      <c r="AZ122" s="1770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30" customHeight="1" thickBot="1" x14ac:dyDescent="0.3">
      <c r="A123" s="92"/>
      <c r="B123" s="1788"/>
      <c r="C123" s="973"/>
      <c r="D123" s="973"/>
      <c r="E123" s="973"/>
      <c r="F123" s="973"/>
      <c r="G123" s="973"/>
      <c r="H123" s="973"/>
      <c r="I123" s="1789" t="s">
        <v>93</v>
      </c>
      <c r="J123" s="1790"/>
      <c r="K123" s="1790"/>
      <c r="L123" s="1790"/>
      <c r="M123" s="1790"/>
      <c r="N123" s="1791"/>
      <c r="O123" s="1544">
        <v>9002</v>
      </c>
      <c r="P123" s="1006"/>
      <c r="Q123" s="1776"/>
      <c r="R123" s="1776"/>
      <c r="S123" s="1761"/>
      <c r="T123" s="1760"/>
      <c r="U123" s="1776"/>
      <c r="V123" s="1761"/>
      <c r="W123" s="1760"/>
      <c r="X123" s="1776"/>
      <c r="Y123" s="1761"/>
      <c r="Z123" s="1760"/>
      <c r="AA123" s="1776"/>
      <c r="AB123" s="1761"/>
      <c r="AC123" s="1760"/>
      <c r="AD123" s="1776"/>
      <c r="AE123" s="1761"/>
      <c r="AF123" s="1760"/>
      <c r="AG123" s="1776"/>
      <c r="AH123" s="1761"/>
      <c r="AI123" s="1760"/>
      <c r="AJ123" s="1776"/>
      <c r="AK123" s="1761"/>
      <c r="AL123" s="1760"/>
      <c r="AM123" s="1776"/>
      <c r="AN123" s="1761"/>
      <c r="AO123" s="1760"/>
      <c r="AP123" s="1776"/>
      <c r="AQ123" s="1761"/>
      <c r="AR123" s="1760"/>
      <c r="AS123" s="1776"/>
      <c r="AT123" s="1761"/>
      <c r="AU123" s="1760"/>
      <c r="AV123" s="1776"/>
      <c r="AW123" s="1761"/>
      <c r="AX123" s="1760"/>
      <c r="AY123" s="1776"/>
      <c r="AZ123" s="1770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520" t="s">
        <v>30</v>
      </c>
      <c r="C124" s="1520"/>
      <c r="D124" s="1520"/>
      <c r="E124" s="1520"/>
      <c r="F124" s="1520"/>
      <c r="G124" s="1520"/>
      <c r="H124" s="1520"/>
      <c r="I124" s="1520"/>
      <c r="J124" s="1520"/>
      <c r="K124" s="1520"/>
      <c r="L124" s="1520"/>
      <c r="M124" s="1520"/>
      <c r="N124" s="1520"/>
      <c r="O124" s="1522">
        <v>9009</v>
      </c>
      <c r="P124" s="1115"/>
      <c r="Q124" s="1773"/>
      <c r="R124" s="1773"/>
      <c r="S124" s="1774"/>
      <c r="T124" s="1772"/>
      <c r="U124" s="1773"/>
      <c r="V124" s="1774"/>
      <c r="W124" s="1772"/>
      <c r="X124" s="1773"/>
      <c r="Y124" s="1774"/>
      <c r="Z124" s="1772"/>
      <c r="AA124" s="1773"/>
      <c r="AB124" s="1774"/>
      <c r="AC124" s="1772"/>
      <c r="AD124" s="1773"/>
      <c r="AE124" s="1774"/>
      <c r="AF124" s="1772"/>
      <c r="AG124" s="1773"/>
      <c r="AH124" s="1774"/>
      <c r="AI124" s="1772"/>
      <c r="AJ124" s="1773"/>
      <c r="AK124" s="1774"/>
      <c r="AL124" s="1772"/>
      <c r="AM124" s="1773"/>
      <c r="AN124" s="1774"/>
      <c r="AO124" s="1772"/>
      <c r="AP124" s="1773"/>
      <c r="AQ124" s="1774"/>
      <c r="AR124" s="1772"/>
      <c r="AS124" s="1773"/>
      <c r="AT124" s="1774"/>
      <c r="AU124" s="1772"/>
      <c r="AV124" s="1773"/>
      <c r="AW124" s="1774"/>
      <c r="AX124" s="1772"/>
      <c r="AY124" s="1773"/>
      <c r="AZ124" s="1775"/>
      <c r="BA124" s="111"/>
      <c r="BB124" s="111"/>
      <c r="BC124" s="21"/>
      <c r="BD124" s="21"/>
      <c r="BE124" s="21"/>
      <c r="BF124" s="21"/>
      <c r="BG124" s="33"/>
      <c r="BH124" s="33"/>
    </row>
    <row r="125" spans="1:60" s="8" customFormat="1" ht="10.5" customHeight="1" x14ac:dyDescent="0.25">
      <c r="A125" s="91"/>
      <c r="B125" s="1771"/>
      <c r="C125" s="1771"/>
      <c r="D125" s="1771"/>
      <c r="E125" s="1771"/>
      <c r="F125" s="1771"/>
      <c r="G125" s="1771"/>
      <c r="H125" s="1771"/>
      <c r="I125" s="1771"/>
      <c r="J125" s="1771"/>
      <c r="K125" s="1771"/>
      <c r="L125" s="1771"/>
      <c r="M125" s="1771"/>
      <c r="N125" s="1771"/>
      <c r="O125" s="1771"/>
      <c r="P125" s="1771"/>
      <c r="Q125" s="1771"/>
      <c r="R125" s="1771"/>
      <c r="S125" s="1771"/>
      <c r="T125" s="1771"/>
      <c r="U125" s="1771"/>
      <c r="V125" s="1771"/>
      <c r="W125" s="1771"/>
      <c r="X125" s="1771"/>
      <c r="Y125" s="1771"/>
      <c r="Z125" s="1771"/>
      <c r="AA125" s="1771"/>
      <c r="AB125" s="1771"/>
      <c r="AC125" s="1771"/>
      <c r="AD125" s="1771"/>
      <c r="AE125" s="1771"/>
      <c r="AF125" s="1771"/>
      <c r="AG125" s="1771"/>
      <c r="AH125" s="1771"/>
      <c r="AI125" s="1771"/>
      <c r="AJ125" s="1771"/>
      <c r="AK125" s="1771"/>
      <c r="AL125" s="1771"/>
      <c r="AM125" s="1771"/>
      <c r="AN125" s="1771"/>
      <c r="AO125" s="1771"/>
      <c r="AP125" s="1771"/>
      <c r="AQ125" s="1771"/>
      <c r="AR125" s="1771"/>
      <c r="AS125" s="1771"/>
      <c r="AT125" s="1771"/>
      <c r="AU125" s="1771"/>
      <c r="AV125" s="1771"/>
      <c r="AW125" s="1771"/>
      <c r="AX125" s="1771"/>
      <c r="AY125" s="1771"/>
      <c r="AZ125" s="1771"/>
      <c r="BA125" s="99"/>
      <c r="BB125" s="91"/>
    </row>
    <row r="126" spans="1:60" ht="15" customHeight="1" x14ac:dyDescent="0.25">
      <c r="A126" s="419"/>
      <c r="B126" s="877" t="s">
        <v>711</v>
      </c>
      <c r="C126" s="877"/>
      <c r="D126" s="877"/>
      <c r="E126" s="877"/>
      <c r="F126" s="877"/>
      <c r="G126" s="877"/>
      <c r="H126" s="877"/>
      <c r="I126" s="877"/>
      <c r="J126" s="877"/>
      <c r="K126" s="877"/>
      <c r="L126" s="877"/>
      <c r="M126" s="877"/>
      <c r="N126" s="877"/>
      <c r="O126" s="877"/>
      <c r="P126" s="877"/>
      <c r="Q126" s="877"/>
      <c r="R126" s="877"/>
      <c r="S126" s="877"/>
      <c r="T126" s="877"/>
      <c r="U126" s="877"/>
      <c r="V126" s="877"/>
      <c r="W126" s="877"/>
      <c r="X126" s="877"/>
      <c r="Y126" s="877"/>
      <c r="Z126" s="877"/>
      <c r="AA126" s="877"/>
      <c r="AB126" s="877"/>
      <c r="AC126" s="877"/>
      <c r="AD126" s="877"/>
      <c r="AE126" s="877"/>
      <c r="AF126" s="877"/>
      <c r="AG126" s="877"/>
      <c r="AH126" s="877"/>
      <c r="AI126" s="877"/>
      <c r="AJ126" s="877"/>
      <c r="AK126" s="877"/>
      <c r="AL126" s="877"/>
      <c r="AM126" s="877"/>
      <c r="AN126" s="877"/>
      <c r="AO126" s="877"/>
      <c r="AP126" s="877"/>
      <c r="AQ126" s="877"/>
      <c r="AR126" s="877"/>
      <c r="AS126" s="877"/>
      <c r="AT126" s="877"/>
      <c r="AU126" s="877"/>
      <c r="AV126" s="877"/>
      <c r="AW126" s="877"/>
      <c r="AX126" s="877"/>
      <c r="AY126" s="877"/>
      <c r="AZ126" s="877"/>
    </row>
    <row r="127" spans="1:60" ht="9" customHeight="1" x14ac:dyDescent="0.25">
      <c r="A127" s="419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</row>
    <row r="128" spans="1:60" ht="12" customHeight="1" x14ac:dyDescent="0.25">
      <c r="A128" s="419"/>
      <c r="B128" s="878" t="s">
        <v>2</v>
      </c>
      <c r="C128" s="878"/>
      <c r="D128" s="878"/>
      <c r="E128" s="878"/>
      <c r="F128" s="878"/>
      <c r="G128" s="878"/>
      <c r="H128" s="878"/>
      <c r="I128" s="878"/>
      <c r="J128" s="878"/>
      <c r="K128" s="878"/>
      <c r="L128" s="878"/>
      <c r="M128" s="878"/>
      <c r="N128" s="878"/>
      <c r="O128" s="878"/>
      <c r="P128" s="878"/>
      <c r="Q128" s="878"/>
      <c r="R128" s="878"/>
      <c r="S128" s="878"/>
      <c r="T128" s="878"/>
      <c r="U128" s="878"/>
      <c r="V128" s="878"/>
      <c r="W128" s="878"/>
      <c r="X128" s="878"/>
      <c r="Y128" s="879"/>
      <c r="Z128" s="878" t="s">
        <v>33</v>
      </c>
      <c r="AA128" s="878"/>
      <c r="AB128" s="879"/>
      <c r="AC128" s="873" t="s">
        <v>99</v>
      </c>
      <c r="AD128" s="874"/>
      <c r="AE128" s="874"/>
      <c r="AF128" s="874"/>
      <c r="AG128" s="874"/>
      <c r="AH128" s="874"/>
      <c r="AI128" s="874"/>
      <c r="AJ128" s="874"/>
      <c r="AK128" s="874"/>
      <c r="AL128" s="874"/>
      <c r="AM128" s="874"/>
      <c r="AN128" s="874"/>
      <c r="AO128" s="874"/>
      <c r="AP128" s="874"/>
      <c r="AQ128" s="874"/>
      <c r="AR128" s="874"/>
      <c r="AS128" s="874"/>
      <c r="AT128" s="874"/>
      <c r="AU128" s="874"/>
      <c r="AV128" s="874"/>
      <c r="AW128" s="874"/>
      <c r="AX128" s="874"/>
      <c r="AY128" s="874"/>
      <c r="AZ128" s="874"/>
    </row>
    <row r="129" spans="1:52" ht="15" customHeight="1" x14ac:dyDescent="0.25">
      <c r="A129" s="419"/>
      <c r="B129" s="880"/>
      <c r="C129" s="880"/>
      <c r="D129" s="880"/>
      <c r="E129" s="880"/>
      <c r="F129" s="880"/>
      <c r="G129" s="880"/>
      <c r="H129" s="880"/>
      <c r="I129" s="880"/>
      <c r="J129" s="880"/>
      <c r="K129" s="880"/>
      <c r="L129" s="880"/>
      <c r="M129" s="880"/>
      <c r="N129" s="880"/>
      <c r="O129" s="880"/>
      <c r="P129" s="880"/>
      <c r="Q129" s="880"/>
      <c r="R129" s="880"/>
      <c r="S129" s="880"/>
      <c r="T129" s="880"/>
      <c r="U129" s="880"/>
      <c r="V129" s="880"/>
      <c r="W129" s="880"/>
      <c r="X129" s="880"/>
      <c r="Y129" s="881"/>
      <c r="Z129" s="880"/>
      <c r="AA129" s="880"/>
      <c r="AB129" s="881"/>
      <c r="AC129" s="897" t="s">
        <v>1000</v>
      </c>
      <c r="AD129" s="878"/>
      <c r="AE129" s="878"/>
      <c r="AF129" s="878"/>
      <c r="AG129" s="878"/>
      <c r="AH129" s="878"/>
      <c r="AI129" s="878"/>
      <c r="AJ129" s="879"/>
      <c r="AK129" s="894" t="s">
        <v>1021</v>
      </c>
      <c r="AL129" s="894"/>
      <c r="AM129" s="894"/>
      <c r="AN129" s="894"/>
      <c r="AO129" s="894"/>
      <c r="AP129" s="894"/>
      <c r="AQ129" s="894"/>
      <c r="AR129" s="894"/>
      <c r="AS129" s="878" t="s">
        <v>1002</v>
      </c>
      <c r="AT129" s="878"/>
      <c r="AU129" s="878"/>
      <c r="AV129" s="878"/>
      <c r="AW129" s="878"/>
      <c r="AX129" s="878"/>
      <c r="AY129" s="878"/>
      <c r="AZ129" s="878"/>
    </row>
    <row r="130" spans="1:52" ht="23.25" customHeight="1" x14ac:dyDescent="0.25">
      <c r="A130" s="419"/>
      <c r="B130" s="882"/>
      <c r="C130" s="882"/>
      <c r="D130" s="882"/>
      <c r="E130" s="882"/>
      <c r="F130" s="882"/>
      <c r="G130" s="882"/>
      <c r="H130" s="882"/>
      <c r="I130" s="882"/>
      <c r="J130" s="882"/>
      <c r="K130" s="882"/>
      <c r="L130" s="882"/>
      <c r="M130" s="882"/>
      <c r="N130" s="882"/>
      <c r="O130" s="882"/>
      <c r="P130" s="882"/>
      <c r="Q130" s="882"/>
      <c r="R130" s="882"/>
      <c r="S130" s="882"/>
      <c r="T130" s="882"/>
      <c r="U130" s="882"/>
      <c r="V130" s="882"/>
      <c r="W130" s="882"/>
      <c r="X130" s="882"/>
      <c r="Y130" s="883"/>
      <c r="Z130" s="882"/>
      <c r="AA130" s="882"/>
      <c r="AB130" s="883"/>
      <c r="AC130" s="899"/>
      <c r="AD130" s="882"/>
      <c r="AE130" s="882"/>
      <c r="AF130" s="882"/>
      <c r="AG130" s="882"/>
      <c r="AH130" s="882"/>
      <c r="AI130" s="882"/>
      <c r="AJ130" s="883"/>
      <c r="AK130" s="894"/>
      <c r="AL130" s="894"/>
      <c r="AM130" s="894"/>
      <c r="AN130" s="894"/>
      <c r="AO130" s="894"/>
      <c r="AP130" s="894"/>
      <c r="AQ130" s="894"/>
      <c r="AR130" s="894"/>
      <c r="AS130" s="882"/>
      <c r="AT130" s="882"/>
      <c r="AU130" s="882"/>
      <c r="AV130" s="882"/>
      <c r="AW130" s="882"/>
      <c r="AX130" s="882"/>
      <c r="AY130" s="882"/>
      <c r="AZ130" s="882"/>
    </row>
    <row r="131" spans="1:52" ht="15.75" thickBot="1" x14ac:dyDescent="0.3">
      <c r="A131" s="419"/>
      <c r="B131" s="884">
        <v>1</v>
      </c>
      <c r="C131" s="884"/>
      <c r="D131" s="884"/>
      <c r="E131" s="884"/>
      <c r="F131" s="884"/>
      <c r="G131" s="884"/>
      <c r="H131" s="884"/>
      <c r="I131" s="884"/>
      <c r="J131" s="884"/>
      <c r="K131" s="884"/>
      <c r="L131" s="884"/>
      <c r="M131" s="884"/>
      <c r="N131" s="884"/>
      <c r="O131" s="884"/>
      <c r="P131" s="884"/>
      <c r="Q131" s="884"/>
      <c r="R131" s="884"/>
      <c r="S131" s="884"/>
      <c r="T131" s="884"/>
      <c r="U131" s="884"/>
      <c r="V131" s="884"/>
      <c r="W131" s="884"/>
      <c r="X131" s="884"/>
      <c r="Y131" s="885"/>
      <c r="Z131" s="886" t="s">
        <v>7</v>
      </c>
      <c r="AA131" s="886"/>
      <c r="AB131" s="887"/>
      <c r="AC131" s="888" t="s">
        <v>8</v>
      </c>
      <c r="AD131" s="889"/>
      <c r="AE131" s="889"/>
      <c r="AF131" s="889"/>
      <c r="AG131" s="889"/>
      <c r="AH131" s="889"/>
      <c r="AI131" s="889"/>
      <c r="AJ131" s="890"/>
      <c r="AK131" s="888" t="s">
        <v>9</v>
      </c>
      <c r="AL131" s="889"/>
      <c r="AM131" s="889"/>
      <c r="AN131" s="889"/>
      <c r="AO131" s="889"/>
      <c r="AP131" s="889"/>
      <c r="AQ131" s="889"/>
      <c r="AR131" s="890"/>
      <c r="AS131" s="888" t="s">
        <v>10</v>
      </c>
      <c r="AT131" s="889"/>
      <c r="AU131" s="889"/>
      <c r="AV131" s="889"/>
      <c r="AW131" s="889"/>
      <c r="AX131" s="889"/>
      <c r="AY131" s="889"/>
      <c r="AZ131" s="889"/>
    </row>
    <row r="132" spans="1:52" ht="25.5" customHeight="1" x14ac:dyDescent="0.25">
      <c r="A132" s="419"/>
      <c r="B132" s="865" t="s">
        <v>771</v>
      </c>
      <c r="C132" s="865"/>
      <c r="D132" s="865"/>
      <c r="E132" s="865"/>
      <c r="F132" s="865"/>
      <c r="G132" s="865"/>
      <c r="H132" s="865"/>
      <c r="I132" s="865"/>
      <c r="J132" s="865"/>
      <c r="K132" s="865"/>
      <c r="L132" s="865"/>
      <c r="M132" s="865"/>
      <c r="N132" s="865"/>
      <c r="O132" s="865"/>
      <c r="P132" s="865"/>
      <c r="Q132" s="865"/>
      <c r="R132" s="865"/>
      <c r="S132" s="865"/>
      <c r="T132" s="865"/>
      <c r="U132" s="865"/>
      <c r="V132" s="865"/>
      <c r="W132" s="865"/>
      <c r="X132" s="865"/>
      <c r="Y132" s="866"/>
      <c r="Z132" s="867" t="s">
        <v>21</v>
      </c>
      <c r="AA132" s="868"/>
      <c r="AB132" s="868"/>
      <c r="AC132" s="1499">
        <f>E81</f>
        <v>5784099</v>
      </c>
      <c r="AD132" s="870"/>
      <c r="AE132" s="870"/>
      <c r="AF132" s="870"/>
      <c r="AG132" s="870"/>
      <c r="AH132" s="870"/>
      <c r="AI132" s="870"/>
      <c r="AJ132" s="871"/>
      <c r="AK132" s="1499">
        <f>G81</f>
        <v>5552655.8100000005</v>
      </c>
      <c r="AL132" s="870"/>
      <c r="AM132" s="870"/>
      <c r="AN132" s="870"/>
      <c r="AO132" s="870"/>
      <c r="AP132" s="870"/>
      <c r="AQ132" s="870"/>
      <c r="AR132" s="871"/>
      <c r="AS132" s="1499">
        <f>I81</f>
        <v>5552655.8100000005</v>
      </c>
      <c r="AT132" s="870"/>
      <c r="AU132" s="870"/>
      <c r="AV132" s="870"/>
      <c r="AW132" s="870"/>
      <c r="AX132" s="870"/>
      <c r="AY132" s="870"/>
      <c r="AZ132" s="872"/>
    </row>
    <row r="133" spans="1:52" ht="15.75" customHeight="1" x14ac:dyDescent="0.25">
      <c r="A133" s="419"/>
      <c r="B133" s="853" t="s">
        <v>765</v>
      </c>
      <c r="C133" s="853"/>
      <c r="D133" s="853"/>
      <c r="E133" s="853"/>
      <c r="F133" s="853"/>
      <c r="G133" s="853"/>
      <c r="H133" s="853"/>
      <c r="I133" s="853"/>
      <c r="J133" s="853"/>
      <c r="K133" s="853"/>
      <c r="L133" s="853"/>
      <c r="M133" s="853"/>
      <c r="N133" s="853"/>
      <c r="O133" s="853"/>
      <c r="P133" s="853"/>
      <c r="Q133" s="853"/>
      <c r="R133" s="853"/>
      <c r="S133" s="853"/>
      <c r="T133" s="853"/>
      <c r="U133" s="853"/>
      <c r="V133" s="853"/>
      <c r="W133" s="853"/>
      <c r="X133" s="853"/>
      <c r="Y133" s="854"/>
      <c r="Z133" s="855" t="s">
        <v>22</v>
      </c>
      <c r="AA133" s="856"/>
      <c r="AB133" s="857"/>
      <c r="AC133" s="873">
        <f>AC81</f>
        <v>6942786</v>
      </c>
      <c r="AD133" s="874"/>
      <c r="AE133" s="874"/>
      <c r="AF133" s="874"/>
      <c r="AG133" s="874"/>
      <c r="AH133" s="874"/>
      <c r="AI133" s="874"/>
      <c r="AJ133" s="875"/>
      <c r="AK133" s="873">
        <f>808768.76+2195.71</f>
        <v>810964.47</v>
      </c>
      <c r="AL133" s="874"/>
      <c r="AM133" s="874"/>
      <c r="AN133" s="874"/>
      <c r="AO133" s="874"/>
      <c r="AP133" s="874"/>
      <c r="AQ133" s="874"/>
      <c r="AR133" s="875"/>
      <c r="AS133" s="873">
        <f>808768.76+2195.71</f>
        <v>810964.47</v>
      </c>
      <c r="AT133" s="874"/>
      <c r="AU133" s="874"/>
      <c r="AV133" s="874"/>
      <c r="AW133" s="874"/>
      <c r="AX133" s="874"/>
      <c r="AY133" s="874"/>
      <c r="AZ133" s="876"/>
    </row>
    <row r="134" spans="1:52" ht="15" customHeight="1" x14ac:dyDescent="0.25">
      <c r="A134" s="419"/>
      <c r="B134" s="853" t="s">
        <v>766</v>
      </c>
      <c r="C134" s="853"/>
      <c r="D134" s="853"/>
      <c r="E134" s="853"/>
      <c r="F134" s="853"/>
      <c r="G134" s="853"/>
      <c r="H134" s="853"/>
      <c r="I134" s="853"/>
      <c r="J134" s="853"/>
      <c r="K134" s="853"/>
      <c r="L134" s="853"/>
      <c r="M134" s="853"/>
      <c r="N134" s="853"/>
      <c r="O134" s="853"/>
      <c r="P134" s="853"/>
      <c r="Q134" s="853"/>
      <c r="R134" s="853"/>
      <c r="S134" s="853"/>
      <c r="T134" s="853"/>
      <c r="U134" s="853"/>
      <c r="V134" s="853"/>
      <c r="W134" s="853"/>
      <c r="X134" s="853"/>
      <c r="Y134" s="854"/>
      <c r="Z134" s="855" t="s">
        <v>23</v>
      </c>
      <c r="AA134" s="856"/>
      <c r="AB134" s="857"/>
      <c r="AC134" s="873">
        <v>8000000</v>
      </c>
      <c r="AD134" s="874"/>
      <c r="AE134" s="874"/>
      <c r="AF134" s="874"/>
      <c r="AG134" s="874"/>
      <c r="AH134" s="874"/>
      <c r="AI134" s="874"/>
      <c r="AJ134" s="875"/>
      <c r="AK134" s="406"/>
      <c r="AL134" s="405"/>
      <c r="AM134" s="405"/>
      <c r="AN134" s="405"/>
      <c r="AO134" s="405"/>
      <c r="AP134" s="405"/>
      <c r="AQ134" s="405"/>
      <c r="AR134" s="407"/>
      <c r="AS134" s="406"/>
      <c r="AT134" s="405"/>
      <c r="AU134" s="405"/>
      <c r="AV134" s="405"/>
      <c r="AW134" s="405"/>
      <c r="AX134" s="405"/>
      <c r="AY134" s="405"/>
      <c r="AZ134" s="410"/>
    </row>
    <row r="135" spans="1:52" ht="15" customHeight="1" x14ac:dyDescent="0.25">
      <c r="A135" s="419"/>
      <c r="B135" s="853" t="s">
        <v>767</v>
      </c>
      <c r="C135" s="853"/>
      <c r="D135" s="853"/>
      <c r="E135" s="853"/>
      <c r="F135" s="853"/>
      <c r="G135" s="853"/>
      <c r="H135" s="853"/>
      <c r="I135" s="853"/>
      <c r="J135" s="853"/>
      <c r="K135" s="853"/>
      <c r="L135" s="853"/>
      <c r="M135" s="853"/>
      <c r="N135" s="853"/>
      <c r="O135" s="853"/>
      <c r="P135" s="853"/>
      <c r="Q135" s="853"/>
      <c r="R135" s="853"/>
      <c r="S135" s="853"/>
      <c r="T135" s="853"/>
      <c r="U135" s="853"/>
      <c r="V135" s="853"/>
      <c r="W135" s="853"/>
      <c r="X135" s="853"/>
      <c r="Y135" s="854"/>
      <c r="Z135" s="832" t="s">
        <v>460</v>
      </c>
      <c r="AA135" s="833"/>
      <c r="AB135" s="834"/>
      <c r="AC135" s="873">
        <f>149000+33559.64</f>
        <v>182559.64</v>
      </c>
      <c r="AD135" s="874"/>
      <c r="AE135" s="874"/>
      <c r="AF135" s="874"/>
      <c r="AG135" s="874"/>
      <c r="AH135" s="874"/>
      <c r="AI135" s="874"/>
      <c r="AJ135" s="875"/>
      <c r="AK135" s="873">
        <v>149000</v>
      </c>
      <c r="AL135" s="874"/>
      <c r="AM135" s="874"/>
      <c r="AN135" s="874"/>
      <c r="AO135" s="874"/>
      <c r="AP135" s="874"/>
      <c r="AQ135" s="874"/>
      <c r="AR135" s="875"/>
      <c r="AS135" s="873">
        <v>149000</v>
      </c>
      <c r="AT135" s="874"/>
      <c r="AU135" s="874"/>
      <c r="AV135" s="874"/>
      <c r="AW135" s="874"/>
      <c r="AX135" s="874"/>
      <c r="AY135" s="874"/>
      <c r="AZ135" s="876"/>
    </row>
    <row r="136" spans="1:52" ht="15" customHeight="1" thickBot="1" x14ac:dyDescent="0.3">
      <c r="A136" s="419"/>
      <c r="B136" s="853" t="s">
        <v>768</v>
      </c>
      <c r="C136" s="853"/>
      <c r="D136" s="853"/>
      <c r="E136" s="853"/>
      <c r="F136" s="853"/>
      <c r="G136" s="853"/>
      <c r="H136" s="853"/>
      <c r="I136" s="853"/>
      <c r="J136" s="853"/>
      <c r="K136" s="853"/>
      <c r="L136" s="853"/>
      <c r="M136" s="853"/>
      <c r="N136" s="853"/>
      <c r="O136" s="853"/>
      <c r="P136" s="853"/>
      <c r="Q136" s="853"/>
      <c r="R136" s="853"/>
      <c r="S136" s="853"/>
      <c r="T136" s="853"/>
      <c r="U136" s="853"/>
      <c r="V136" s="853"/>
      <c r="W136" s="853"/>
      <c r="X136" s="853"/>
      <c r="Y136" s="854"/>
      <c r="Z136" s="858" t="s">
        <v>461</v>
      </c>
      <c r="AA136" s="859"/>
      <c r="AB136" s="860"/>
      <c r="AC136" s="861"/>
      <c r="AD136" s="862"/>
      <c r="AE136" s="862"/>
      <c r="AF136" s="862"/>
      <c r="AG136" s="862"/>
      <c r="AH136" s="862"/>
      <c r="AI136" s="862"/>
      <c r="AJ136" s="863"/>
      <c r="AK136" s="861"/>
      <c r="AL136" s="862"/>
      <c r="AM136" s="862"/>
      <c r="AN136" s="862"/>
      <c r="AO136" s="862"/>
      <c r="AP136" s="862"/>
      <c r="AQ136" s="862"/>
      <c r="AR136" s="863"/>
      <c r="AS136" s="861"/>
      <c r="AT136" s="862"/>
      <c r="AU136" s="862"/>
      <c r="AV136" s="862"/>
      <c r="AW136" s="862"/>
      <c r="AX136" s="862"/>
      <c r="AY136" s="862"/>
      <c r="AZ136" s="864"/>
    </row>
    <row r="137" spans="1:52" ht="9" customHeight="1" x14ac:dyDescent="0.25">
      <c r="A137" s="419"/>
      <c r="B137" s="824"/>
      <c r="C137" s="835"/>
      <c r="D137" s="835"/>
      <c r="E137" s="835"/>
      <c r="F137" s="835"/>
      <c r="G137" s="835"/>
      <c r="H137" s="835"/>
      <c r="I137" s="835"/>
      <c r="J137" s="835"/>
      <c r="K137" s="835"/>
      <c r="L137" s="835"/>
      <c r="M137" s="835"/>
      <c r="N137" s="835"/>
      <c r="O137" s="835"/>
      <c r="P137" s="835"/>
      <c r="Q137" s="835"/>
      <c r="R137" s="835"/>
      <c r="S137" s="835"/>
      <c r="T137" s="835"/>
      <c r="U137" s="835"/>
      <c r="V137" s="835"/>
      <c r="W137" s="835"/>
      <c r="X137" s="835"/>
      <c r="Y137" s="835"/>
      <c r="Z137" s="835"/>
      <c r="AA137" s="835"/>
      <c r="AB137" s="835"/>
      <c r="AC137" s="835"/>
      <c r="AD137" s="835"/>
      <c r="AE137" s="835"/>
      <c r="AF137" s="835"/>
      <c r="AG137" s="835"/>
      <c r="AH137" s="835"/>
      <c r="AI137" s="835"/>
      <c r="AJ137" s="835"/>
      <c r="AK137" s="835"/>
      <c r="AL137" s="835"/>
      <c r="AM137" s="835"/>
      <c r="AN137" s="835"/>
      <c r="AO137" s="835"/>
      <c r="AP137" s="835"/>
      <c r="AQ137" s="835"/>
      <c r="AR137" s="835"/>
      <c r="AS137" s="835"/>
      <c r="AT137" s="835"/>
      <c r="AU137" s="835"/>
      <c r="AV137" s="835"/>
      <c r="AW137" s="835"/>
      <c r="AX137" s="835"/>
      <c r="AY137" s="835"/>
      <c r="AZ137" s="835"/>
    </row>
    <row r="138" spans="1:52" ht="24.75" customHeight="1" x14ac:dyDescent="0.25">
      <c r="A138" s="419"/>
      <c r="B138" s="1825" t="s">
        <v>712</v>
      </c>
      <c r="C138" s="1826"/>
      <c r="D138" s="1826"/>
      <c r="E138" s="1826"/>
      <c r="F138" s="1826"/>
      <c r="G138" s="1826"/>
      <c r="H138" s="1826"/>
      <c r="I138" s="1826"/>
      <c r="J138" s="1826"/>
      <c r="K138" s="1826"/>
      <c r="L138" s="1826"/>
      <c r="M138" s="1826"/>
      <c r="N138" s="1826"/>
      <c r="O138" s="1826"/>
      <c r="P138" s="1826"/>
      <c r="Q138" s="1826"/>
      <c r="R138" s="1826"/>
      <c r="S138" s="1826"/>
      <c r="T138" s="1826"/>
      <c r="U138" s="1826"/>
      <c r="V138" s="1826"/>
      <c r="W138" s="1826"/>
      <c r="X138" s="1826"/>
      <c r="Y138" s="1826"/>
      <c r="Z138" s="1826"/>
      <c r="AA138" s="1826"/>
      <c r="AB138" s="1826"/>
      <c r="AC138" s="1826"/>
      <c r="AD138" s="1826"/>
      <c r="AE138" s="1826"/>
      <c r="AF138" s="1826"/>
      <c r="AG138" s="1826"/>
      <c r="AH138" s="1826"/>
      <c r="AI138" s="1826"/>
      <c r="AJ138" s="1826"/>
      <c r="AK138" s="1826"/>
      <c r="AL138" s="1826"/>
      <c r="AM138" s="1826"/>
      <c r="AN138" s="1826"/>
      <c r="AO138" s="1826"/>
      <c r="AP138" s="1826"/>
      <c r="AQ138" s="1826"/>
      <c r="AR138" s="1826"/>
      <c r="AS138" s="1826"/>
      <c r="AT138" s="1826"/>
      <c r="AU138" s="1826"/>
      <c r="AV138" s="1826"/>
      <c r="AW138" s="1826"/>
      <c r="AX138" s="1826"/>
      <c r="AY138" s="1826"/>
      <c r="AZ138" s="1826"/>
    </row>
  </sheetData>
  <mergeCells count="1015">
    <mergeCell ref="B75:D75"/>
    <mergeCell ref="B76:D76"/>
    <mergeCell ref="B77:D77"/>
    <mergeCell ref="AC74:AD74"/>
    <mergeCell ref="AC75:AD75"/>
    <mergeCell ref="AC76:AD76"/>
    <mergeCell ref="AC77:AD77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W52:Y53"/>
    <mergeCell ref="Z52:AF53"/>
    <mergeCell ref="AG52:AI52"/>
    <mergeCell ref="AJ52:AM52"/>
    <mergeCell ref="AN52:AQ52"/>
    <mergeCell ref="AR52:AU52"/>
    <mergeCell ref="AS66:AZ66"/>
    <mergeCell ref="B43:K45"/>
    <mergeCell ref="L43:O45"/>
    <mergeCell ref="P43:V45"/>
    <mergeCell ref="W43:Y44"/>
    <mergeCell ref="Z43:AF4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B137:AZ137"/>
    <mergeCell ref="B138:AZ138"/>
    <mergeCell ref="B126:AZ126"/>
    <mergeCell ref="B128:Y130"/>
    <mergeCell ref="Z128:AB130"/>
    <mergeCell ref="AC128:AZ128"/>
    <mergeCell ref="AC129:AJ130"/>
    <mergeCell ref="AK129:AR130"/>
    <mergeCell ref="AS129:AZ130"/>
    <mergeCell ref="B131:Y131"/>
    <mergeCell ref="Z131:AB131"/>
    <mergeCell ref="AC131:AJ131"/>
    <mergeCell ref="AK131:AR131"/>
    <mergeCell ref="AS131:AZ131"/>
    <mergeCell ref="B132:Y132"/>
    <mergeCell ref="Z132:AB132"/>
    <mergeCell ref="AC132:AJ132"/>
    <mergeCell ref="AK132:AR132"/>
    <mergeCell ref="AS132:AZ132"/>
    <mergeCell ref="B133:Y133"/>
    <mergeCell ref="Z133:AB133"/>
    <mergeCell ref="AC133:AJ133"/>
    <mergeCell ref="AK133:AR133"/>
    <mergeCell ref="B19:Y19"/>
    <mergeCell ref="Z19:AB19"/>
    <mergeCell ref="AC19:AH19"/>
    <mergeCell ref="AI19:AN19"/>
    <mergeCell ref="AO19:AT19"/>
    <mergeCell ref="AU19:AZ19"/>
    <mergeCell ref="AS133:AZ133"/>
    <mergeCell ref="B134:Y134"/>
    <mergeCell ref="Z134:AB134"/>
    <mergeCell ref="B135:Y135"/>
    <mergeCell ref="Z135:AB135"/>
    <mergeCell ref="B136:Y136"/>
    <mergeCell ref="Z136:AB136"/>
    <mergeCell ref="AC136:AJ136"/>
    <mergeCell ref="AK136:AR136"/>
    <mergeCell ref="AS136:AZ136"/>
    <mergeCell ref="AC135:AJ135"/>
    <mergeCell ref="AK135:AR135"/>
    <mergeCell ref="AS135:AZ135"/>
    <mergeCell ref="AC134:AJ134"/>
    <mergeCell ref="B111:AZ111"/>
    <mergeCell ref="B74:D74"/>
    <mergeCell ref="E74:F74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41:AZ41"/>
    <mergeCell ref="AG40:AI40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I67:J67"/>
    <mergeCell ref="K67:L67"/>
    <mergeCell ref="M67:N67"/>
    <mergeCell ref="O67:P67"/>
    <mergeCell ref="Q67:R67"/>
    <mergeCell ref="S67:T67"/>
    <mergeCell ref="U67:V67"/>
    <mergeCell ref="AJ42:AM42"/>
    <mergeCell ref="AN42:AQ42"/>
    <mergeCell ref="AR42:AU42"/>
    <mergeCell ref="AV42:AZ42"/>
    <mergeCell ref="B61:AF61"/>
    <mergeCell ref="AG61:AI61"/>
    <mergeCell ref="AJ61:AM61"/>
    <mergeCell ref="AN61:AQ61"/>
    <mergeCell ref="AR61:AU61"/>
    <mergeCell ref="AV61:AZ61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W68:AX68"/>
    <mergeCell ref="AY68:AZ68"/>
    <mergeCell ref="AC68:AD68"/>
    <mergeCell ref="AE68:AF68"/>
    <mergeCell ref="AG68:AH68"/>
    <mergeCell ref="AI68:AJ68"/>
    <mergeCell ref="E66:L66"/>
    <mergeCell ref="M66:T66"/>
    <mergeCell ref="U66:AB66"/>
    <mergeCell ref="AC66:AJ66"/>
    <mergeCell ref="AK66:AR66"/>
    <mergeCell ref="B68:D68"/>
    <mergeCell ref="E68:F68"/>
    <mergeCell ref="G68:H68"/>
    <mergeCell ref="I68:J68"/>
    <mergeCell ref="K68:L68"/>
    <mergeCell ref="M68:N68"/>
    <mergeCell ref="O68:P68"/>
    <mergeCell ref="AI67:AJ67"/>
    <mergeCell ref="AK67:AL67"/>
    <mergeCell ref="W67:X67"/>
    <mergeCell ref="Y67:Z67"/>
    <mergeCell ref="AA67:AB67"/>
    <mergeCell ref="AC67:AD67"/>
    <mergeCell ref="AE67:AF67"/>
    <mergeCell ref="AG67:AH67"/>
    <mergeCell ref="B63:D67"/>
    <mergeCell ref="E63:AZ63"/>
    <mergeCell ref="E64:AZ64"/>
    <mergeCell ref="E65:AB65"/>
    <mergeCell ref="E67:F67"/>
    <mergeCell ref="G67:H67"/>
    <mergeCell ref="AK68:AL68"/>
    <mergeCell ref="AM68:AN68"/>
    <mergeCell ref="O69:P69"/>
    <mergeCell ref="Q69:R69"/>
    <mergeCell ref="S69:T69"/>
    <mergeCell ref="U69:V69"/>
    <mergeCell ref="W69:X69"/>
    <mergeCell ref="Y69:Z69"/>
    <mergeCell ref="B69:D69"/>
    <mergeCell ref="E69:F69"/>
    <mergeCell ref="G69:H69"/>
    <mergeCell ref="I69:J69"/>
    <mergeCell ref="K69:L69"/>
    <mergeCell ref="M69:N69"/>
    <mergeCell ref="AC65:AZ65"/>
    <mergeCell ref="Q68:R68"/>
    <mergeCell ref="S68:T68"/>
    <mergeCell ref="U68:V68"/>
    <mergeCell ref="W68:X68"/>
    <mergeCell ref="Y68:Z68"/>
    <mergeCell ref="AA68:AB68"/>
    <mergeCell ref="AU67:AV67"/>
    <mergeCell ref="AW67:AX67"/>
    <mergeCell ref="AY67:AZ67"/>
    <mergeCell ref="AM67:AN67"/>
    <mergeCell ref="AO67:AP67"/>
    <mergeCell ref="AQ67:AR67"/>
    <mergeCell ref="AS67:AT67"/>
    <mergeCell ref="AO68:AP68"/>
    <mergeCell ref="AQ68:AR68"/>
    <mergeCell ref="AS68:AT68"/>
    <mergeCell ref="AU68:AV68"/>
    <mergeCell ref="AY69:A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AS70:AT70"/>
    <mergeCell ref="AU70:AV70"/>
    <mergeCell ref="AW70:AX70"/>
    <mergeCell ref="AY70:AZ70"/>
    <mergeCell ref="E71:F71"/>
    <mergeCell ref="G71:H71"/>
    <mergeCell ref="I71:J71"/>
    <mergeCell ref="K71:L71"/>
    <mergeCell ref="M71:N71"/>
    <mergeCell ref="AG70:AH70"/>
    <mergeCell ref="AI70:AJ70"/>
    <mergeCell ref="AK70:AL70"/>
    <mergeCell ref="AM70:AN70"/>
    <mergeCell ref="AO70:AP70"/>
    <mergeCell ref="AQ70:AR70"/>
    <mergeCell ref="U70:V70"/>
    <mergeCell ref="W70:X70"/>
    <mergeCell ref="Y70:Z70"/>
    <mergeCell ref="AA70:AB70"/>
    <mergeCell ref="AC70:AD70"/>
    <mergeCell ref="AE70:AF70"/>
    <mergeCell ref="AA72:AB72"/>
    <mergeCell ref="AC72:AD72"/>
    <mergeCell ref="AE72:AF72"/>
    <mergeCell ref="AY71:AZ71"/>
    <mergeCell ref="B72:D72"/>
    <mergeCell ref="E72:F72"/>
    <mergeCell ref="G72:H72"/>
    <mergeCell ref="I72:J72"/>
    <mergeCell ref="K72:L72"/>
    <mergeCell ref="M72:N72"/>
    <mergeCell ref="O72:P72"/>
    <mergeCell ref="Q72:R72"/>
    <mergeCell ref="S72:T72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B71:D71"/>
    <mergeCell ref="O80:P80"/>
    <mergeCell ref="Q80:R80"/>
    <mergeCell ref="S80:T80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Y72:AZ72"/>
    <mergeCell ref="E73:F73"/>
    <mergeCell ref="G73:H73"/>
    <mergeCell ref="I73:J73"/>
    <mergeCell ref="K73:L73"/>
    <mergeCell ref="M73:N73"/>
    <mergeCell ref="AG72:AH72"/>
    <mergeCell ref="AI72:AJ72"/>
    <mergeCell ref="AK72:AL72"/>
    <mergeCell ref="O73:P73"/>
    <mergeCell ref="Q73:R73"/>
    <mergeCell ref="S73:T73"/>
    <mergeCell ref="U73:V73"/>
    <mergeCell ref="W73:X73"/>
    <mergeCell ref="AE73:AF73"/>
    <mergeCell ref="AG73:AH73"/>
    <mergeCell ref="AI73:AJ73"/>
    <mergeCell ref="AK73:AL73"/>
    <mergeCell ref="AM72:AN72"/>
    <mergeCell ref="AO72:AP72"/>
    <mergeCell ref="AQ72:AR72"/>
    <mergeCell ref="S81:T81"/>
    <mergeCell ref="U81:V81"/>
    <mergeCell ref="W81:X81"/>
    <mergeCell ref="Y81:Z81"/>
    <mergeCell ref="AS80:AT80"/>
    <mergeCell ref="Y73:Z73"/>
    <mergeCell ref="B81:D81"/>
    <mergeCell ref="E81:F81"/>
    <mergeCell ref="G81:H81"/>
    <mergeCell ref="I81:J81"/>
    <mergeCell ref="K81:L81"/>
    <mergeCell ref="M81:N81"/>
    <mergeCell ref="AG80:AH80"/>
    <mergeCell ref="AI80:AJ80"/>
    <mergeCell ref="AK80:AL80"/>
    <mergeCell ref="U80:V80"/>
    <mergeCell ref="W80:X80"/>
    <mergeCell ref="Y80:Z80"/>
    <mergeCell ref="AA80:AB80"/>
    <mergeCell ref="AA81:AB81"/>
    <mergeCell ref="AC81:AD81"/>
    <mergeCell ref="O81:P81"/>
    <mergeCell ref="Q81:R81"/>
    <mergeCell ref="B73:D73"/>
    <mergeCell ref="AC80:AD80"/>
    <mergeCell ref="AE80:AF80"/>
    <mergeCell ref="B80:D80"/>
    <mergeCell ref="E80:F80"/>
    <mergeCell ref="G80:H80"/>
    <mergeCell ref="I80:J80"/>
    <mergeCell ref="K80:L80"/>
    <mergeCell ref="M80:N80"/>
    <mergeCell ref="AU80:AV80"/>
    <mergeCell ref="AW80:AX80"/>
    <mergeCell ref="AY80:AZ80"/>
    <mergeCell ref="AM80:AN80"/>
    <mergeCell ref="AO80:AP80"/>
    <mergeCell ref="AQ80:AR80"/>
    <mergeCell ref="AY81:AZ81"/>
    <mergeCell ref="AM81:AN81"/>
    <mergeCell ref="AO81:AP81"/>
    <mergeCell ref="AQ81:AR81"/>
    <mergeCell ref="AS81:AT81"/>
    <mergeCell ref="AU81:AV81"/>
    <mergeCell ref="AW81:AX81"/>
    <mergeCell ref="AE81:AF81"/>
    <mergeCell ref="AG81:AH81"/>
    <mergeCell ref="AI81:AJ81"/>
    <mergeCell ref="AK81:AL81"/>
    <mergeCell ref="B88:D88"/>
    <mergeCell ref="E88:G88"/>
    <mergeCell ref="H88:J88"/>
    <mergeCell ref="K88:M88"/>
    <mergeCell ref="N88:P88"/>
    <mergeCell ref="Q88:S88"/>
    <mergeCell ref="W87:Y87"/>
    <mergeCell ref="Z87:AB87"/>
    <mergeCell ref="AC87:AE87"/>
    <mergeCell ref="E87:G87"/>
    <mergeCell ref="H87:J87"/>
    <mergeCell ref="K87:M87"/>
    <mergeCell ref="N87:P87"/>
    <mergeCell ref="Q87:S87"/>
    <mergeCell ref="T87:V87"/>
    <mergeCell ref="B83:D87"/>
    <mergeCell ref="E83:AZ83"/>
    <mergeCell ref="E84:P84"/>
    <mergeCell ref="Q84:AZ85"/>
    <mergeCell ref="E85:P85"/>
    <mergeCell ref="E86:P86"/>
    <mergeCell ref="Q86:AB86"/>
    <mergeCell ref="AC86:AN86"/>
    <mergeCell ref="AO86:AZ86"/>
    <mergeCell ref="AO87:AQ87"/>
    <mergeCell ref="AR87:AT87"/>
    <mergeCell ref="AU87:AW87"/>
    <mergeCell ref="AX87:AZ87"/>
    <mergeCell ref="AF87:AH87"/>
    <mergeCell ref="AI87:AK87"/>
    <mergeCell ref="AL87:AN87"/>
    <mergeCell ref="AI91:AK91"/>
    <mergeCell ref="AL91:AN91"/>
    <mergeCell ref="AO91:AQ91"/>
    <mergeCell ref="AR91:AT91"/>
    <mergeCell ref="AU90:AW90"/>
    <mergeCell ref="AX90:AZ90"/>
    <mergeCell ref="AF90:AH90"/>
    <mergeCell ref="AI90:AK90"/>
    <mergeCell ref="AL88:AN88"/>
    <mergeCell ref="AO88:AQ88"/>
    <mergeCell ref="AR88:AT88"/>
    <mergeCell ref="AU88:AW88"/>
    <mergeCell ref="AX88:AZ88"/>
    <mergeCell ref="B89:D89"/>
    <mergeCell ref="E89:G89"/>
    <mergeCell ref="H89:J89"/>
    <mergeCell ref="K89:M89"/>
    <mergeCell ref="N89:P89"/>
    <mergeCell ref="T88:V88"/>
    <mergeCell ref="W88:Y88"/>
    <mergeCell ref="Z88:AB88"/>
    <mergeCell ref="AC88:AE88"/>
    <mergeCell ref="AF88:AH88"/>
    <mergeCell ref="AI88:AK88"/>
    <mergeCell ref="AI89:AK89"/>
    <mergeCell ref="AL89:AN89"/>
    <mergeCell ref="AO89:AQ89"/>
    <mergeCell ref="AR89:AT89"/>
    <mergeCell ref="AU89:AW89"/>
    <mergeCell ref="AX89:AZ89"/>
    <mergeCell ref="Q89:S89"/>
    <mergeCell ref="T89:V89"/>
    <mergeCell ref="T90:V90"/>
    <mergeCell ref="W90:Y90"/>
    <mergeCell ref="Z90:AB90"/>
    <mergeCell ref="AC90:AE90"/>
    <mergeCell ref="B90:D90"/>
    <mergeCell ref="E90:G90"/>
    <mergeCell ref="H90:J90"/>
    <mergeCell ref="K90:M90"/>
    <mergeCell ref="N90:P90"/>
    <mergeCell ref="Q90:S90"/>
    <mergeCell ref="W89:Y89"/>
    <mergeCell ref="Z89:AB89"/>
    <mergeCell ref="AC89:AE89"/>
    <mergeCell ref="AF89:AH89"/>
    <mergeCell ref="AL90:AN90"/>
    <mergeCell ref="AO90:AQ90"/>
    <mergeCell ref="AR90:AT90"/>
    <mergeCell ref="AU91:AW91"/>
    <mergeCell ref="AX91:AZ91"/>
    <mergeCell ref="Q91:S91"/>
    <mergeCell ref="T91:V91"/>
    <mergeCell ref="W91:Y91"/>
    <mergeCell ref="Z91:AB91"/>
    <mergeCell ref="AC91:AE91"/>
    <mergeCell ref="AF91:AH91"/>
    <mergeCell ref="B91:D91"/>
    <mergeCell ref="E91:G91"/>
    <mergeCell ref="H91:J91"/>
    <mergeCell ref="K91:M91"/>
    <mergeCell ref="N91:P91"/>
    <mergeCell ref="AU92:AW92"/>
    <mergeCell ref="AX92:AZ92"/>
    <mergeCell ref="B93:D93"/>
    <mergeCell ref="E93:G93"/>
    <mergeCell ref="H93:J93"/>
    <mergeCell ref="K93:M93"/>
    <mergeCell ref="N93:P93"/>
    <mergeCell ref="T92:V92"/>
    <mergeCell ref="W92:Y92"/>
    <mergeCell ref="Z92:AB92"/>
    <mergeCell ref="AC92:AE92"/>
    <mergeCell ref="AF92:AH92"/>
    <mergeCell ref="AI92:AK92"/>
    <mergeCell ref="B92:D92"/>
    <mergeCell ref="E92:G92"/>
    <mergeCell ref="H92:J92"/>
    <mergeCell ref="K92:M92"/>
    <mergeCell ref="N92:P92"/>
    <mergeCell ref="Q92:S92"/>
    <mergeCell ref="AI93:AK93"/>
    <mergeCell ref="AL93:AN93"/>
    <mergeCell ref="AO93:AQ93"/>
    <mergeCell ref="AR93:AT93"/>
    <mergeCell ref="AU93:AW93"/>
    <mergeCell ref="AX93:AZ93"/>
    <mergeCell ref="Q93:S93"/>
    <mergeCell ref="T93:V93"/>
    <mergeCell ref="W93:Y93"/>
    <mergeCell ref="Z93:AB93"/>
    <mergeCell ref="AC93:AE93"/>
    <mergeCell ref="AF93:AH93"/>
    <mergeCell ref="AL92:AN92"/>
    <mergeCell ref="AL94:AN94"/>
    <mergeCell ref="AO94:AQ94"/>
    <mergeCell ref="AR94:AT94"/>
    <mergeCell ref="AU94:AW94"/>
    <mergeCell ref="AX94:AZ94"/>
    <mergeCell ref="AO92:AQ92"/>
    <mergeCell ref="AR92:AT92"/>
    <mergeCell ref="B95:D95"/>
    <mergeCell ref="E95:G95"/>
    <mergeCell ref="H95:J95"/>
    <mergeCell ref="K95:M95"/>
    <mergeCell ref="N95:P95"/>
    <mergeCell ref="T94:V94"/>
    <mergeCell ref="W94:Y94"/>
    <mergeCell ref="Z94:AB94"/>
    <mergeCell ref="AC94:AE94"/>
    <mergeCell ref="AF94:AH94"/>
    <mergeCell ref="AI94:AK94"/>
    <mergeCell ref="B94:D94"/>
    <mergeCell ref="E94:G94"/>
    <mergeCell ref="H94:J94"/>
    <mergeCell ref="K94:M94"/>
    <mergeCell ref="N94:P94"/>
    <mergeCell ref="Q94:S94"/>
    <mergeCell ref="Q100:T100"/>
    <mergeCell ref="AI95:AK95"/>
    <mergeCell ref="AL95:AN95"/>
    <mergeCell ref="AO95:AQ95"/>
    <mergeCell ref="AR95:AT95"/>
    <mergeCell ref="AU95:AW95"/>
    <mergeCell ref="AX95:AZ95"/>
    <mergeCell ref="Q95:S95"/>
    <mergeCell ref="T95:V95"/>
    <mergeCell ref="W95:Y95"/>
    <mergeCell ref="Z95:AB95"/>
    <mergeCell ref="AC95:AE95"/>
    <mergeCell ref="AF95:AH95"/>
    <mergeCell ref="AS100:AV100"/>
    <mergeCell ref="AW100:AZ100"/>
    <mergeCell ref="AG100:AJ100"/>
    <mergeCell ref="AK100:AN100"/>
    <mergeCell ref="AO100:AR100"/>
    <mergeCell ref="AC102:AF102"/>
    <mergeCell ref="AG102:AJ102"/>
    <mergeCell ref="AK102:AN102"/>
    <mergeCell ref="AO102:AR102"/>
    <mergeCell ref="AG103:AJ103"/>
    <mergeCell ref="AK103:AN103"/>
    <mergeCell ref="AO103:AR103"/>
    <mergeCell ref="B101:D101"/>
    <mergeCell ref="E101:H101"/>
    <mergeCell ref="I101:L101"/>
    <mergeCell ref="M101:P101"/>
    <mergeCell ref="Q101:T101"/>
    <mergeCell ref="U101:X101"/>
    <mergeCell ref="Y101:AB101"/>
    <mergeCell ref="AC101:AF101"/>
    <mergeCell ref="U100:X100"/>
    <mergeCell ref="Y100:AB100"/>
    <mergeCell ref="AC100:AF100"/>
    <mergeCell ref="B97:D100"/>
    <mergeCell ref="E97:AZ97"/>
    <mergeCell ref="E98:AZ98"/>
    <mergeCell ref="E99:T99"/>
    <mergeCell ref="U99:AJ99"/>
    <mergeCell ref="AK99:AZ99"/>
    <mergeCell ref="E100:H100"/>
    <mergeCell ref="I100:L100"/>
    <mergeCell ref="AG101:AJ101"/>
    <mergeCell ref="AK101:AN101"/>
    <mergeCell ref="AO101:AR101"/>
    <mergeCell ref="AS101:AV101"/>
    <mergeCell ref="AW101:AZ101"/>
    <mergeCell ref="M100:P100"/>
    <mergeCell ref="U104:X104"/>
    <mergeCell ref="Y104:AB104"/>
    <mergeCell ref="AC104:AF104"/>
    <mergeCell ref="AS103:AV103"/>
    <mergeCell ref="AW103:AZ103"/>
    <mergeCell ref="B104:D104"/>
    <mergeCell ref="E104:H104"/>
    <mergeCell ref="I104:L104"/>
    <mergeCell ref="M104:P104"/>
    <mergeCell ref="Q104:T104"/>
    <mergeCell ref="AS104:AV104"/>
    <mergeCell ref="AW104:AZ104"/>
    <mergeCell ref="AG104:AJ104"/>
    <mergeCell ref="AK104:AN104"/>
    <mergeCell ref="AO104:AR104"/>
    <mergeCell ref="B102:D102"/>
    <mergeCell ref="E102:H102"/>
    <mergeCell ref="I102:L102"/>
    <mergeCell ref="M102:P102"/>
    <mergeCell ref="Q102:T102"/>
    <mergeCell ref="AS102:AV102"/>
    <mergeCell ref="AW102:AZ102"/>
    <mergeCell ref="B103:D103"/>
    <mergeCell ref="E103:H103"/>
    <mergeCell ref="I103:L103"/>
    <mergeCell ref="M103:P103"/>
    <mergeCell ref="Q103:T103"/>
    <mergeCell ref="U103:X103"/>
    <mergeCell ref="Y103:AB103"/>
    <mergeCell ref="AC103:AF103"/>
    <mergeCell ref="U102:X102"/>
    <mergeCell ref="Y102:AB102"/>
    <mergeCell ref="U106:X106"/>
    <mergeCell ref="Y106:AB106"/>
    <mergeCell ref="AC106:AF106"/>
    <mergeCell ref="AG105:AJ105"/>
    <mergeCell ref="AK105:AN105"/>
    <mergeCell ref="AO105:AR105"/>
    <mergeCell ref="AS105:AV105"/>
    <mergeCell ref="AW105:AZ105"/>
    <mergeCell ref="B106:D106"/>
    <mergeCell ref="E106:H106"/>
    <mergeCell ref="I106:L106"/>
    <mergeCell ref="M106:P106"/>
    <mergeCell ref="Q106:T106"/>
    <mergeCell ref="AS106:AV106"/>
    <mergeCell ref="AW106:AZ106"/>
    <mergeCell ref="AG106:AJ106"/>
    <mergeCell ref="AK106:AN106"/>
    <mergeCell ref="AO106:AR106"/>
    <mergeCell ref="B105:D105"/>
    <mergeCell ref="E105:H105"/>
    <mergeCell ref="I105:L105"/>
    <mergeCell ref="M105:P105"/>
    <mergeCell ref="Q105:T105"/>
    <mergeCell ref="U105:X105"/>
    <mergeCell ref="Y105:AB105"/>
    <mergeCell ref="AC105:AF105"/>
    <mergeCell ref="AG107:AJ107"/>
    <mergeCell ref="AK107:AN107"/>
    <mergeCell ref="AO107:AR107"/>
    <mergeCell ref="AS107:AV107"/>
    <mergeCell ref="AW107:AZ107"/>
    <mergeCell ref="B108:D108"/>
    <mergeCell ref="E108:H108"/>
    <mergeCell ref="I108:L108"/>
    <mergeCell ref="M108:P108"/>
    <mergeCell ref="Q108:T108"/>
    <mergeCell ref="AS108:AV108"/>
    <mergeCell ref="AW108:AZ108"/>
    <mergeCell ref="B107:D107"/>
    <mergeCell ref="E107:H107"/>
    <mergeCell ref="I107:L107"/>
    <mergeCell ref="M107:P107"/>
    <mergeCell ref="Q107:T107"/>
    <mergeCell ref="U107:X107"/>
    <mergeCell ref="Y107:AB107"/>
    <mergeCell ref="AC107:AF107"/>
    <mergeCell ref="B110:AZ110"/>
    <mergeCell ref="U108:X108"/>
    <mergeCell ref="Y108:AB108"/>
    <mergeCell ref="AC108:AF108"/>
    <mergeCell ref="AG108:AJ108"/>
    <mergeCell ref="AK108:AN108"/>
    <mergeCell ref="AO108:AR108"/>
    <mergeCell ref="B113:AZ113"/>
    <mergeCell ref="B115:H116"/>
    <mergeCell ref="I115:J116"/>
    <mergeCell ref="K115:L116"/>
    <mergeCell ref="M115:N116"/>
    <mergeCell ref="O115:P116"/>
    <mergeCell ref="Q115:Y115"/>
    <mergeCell ref="Z115:AH115"/>
    <mergeCell ref="AI115:AQ115"/>
    <mergeCell ref="AR115:AZ115"/>
    <mergeCell ref="Q116:S116"/>
    <mergeCell ref="T116:V116"/>
    <mergeCell ref="W116:Y116"/>
    <mergeCell ref="Z116:AB116"/>
    <mergeCell ref="AC116:AE116"/>
    <mergeCell ref="AF116:AH116"/>
    <mergeCell ref="AI116:AK116"/>
    <mergeCell ref="T117:V117"/>
    <mergeCell ref="W117:Y117"/>
    <mergeCell ref="Z117:AB117"/>
    <mergeCell ref="AC117:AE117"/>
    <mergeCell ref="I119:J119"/>
    <mergeCell ref="K119:L119"/>
    <mergeCell ref="M119:N119"/>
    <mergeCell ref="O119:P119"/>
    <mergeCell ref="Q119:S119"/>
    <mergeCell ref="T119:V119"/>
    <mergeCell ref="I120:N120"/>
    <mergeCell ref="AL116:AN116"/>
    <mergeCell ref="AO116:AQ116"/>
    <mergeCell ref="AR116:AT116"/>
    <mergeCell ref="AU116:AW116"/>
    <mergeCell ref="AX116:AZ116"/>
    <mergeCell ref="B117:H117"/>
    <mergeCell ref="I117:J117"/>
    <mergeCell ref="K117:L117"/>
    <mergeCell ref="M117:N117"/>
    <mergeCell ref="O117:P117"/>
    <mergeCell ref="Q117:S117"/>
    <mergeCell ref="AL117:AN117"/>
    <mergeCell ref="AO117:AQ117"/>
    <mergeCell ref="AR117:AT117"/>
    <mergeCell ref="AU117:AW117"/>
    <mergeCell ref="AX117:AZ117"/>
    <mergeCell ref="AF117:AH117"/>
    <mergeCell ref="AI117:AK117"/>
    <mergeCell ref="AR118:AT118"/>
    <mergeCell ref="AU118:AW118"/>
    <mergeCell ref="AX118:AZ118"/>
    <mergeCell ref="Q118:S118"/>
    <mergeCell ref="T118:V118"/>
    <mergeCell ref="W118:Y118"/>
    <mergeCell ref="Z118:AB118"/>
    <mergeCell ref="AC118:AE118"/>
    <mergeCell ref="AF118:AH118"/>
    <mergeCell ref="AI118:AK118"/>
    <mergeCell ref="AL118:AN118"/>
    <mergeCell ref="AO118:AQ118"/>
    <mergeCell ref="B118:H120"/>
    <mergeCell ref="I118:J118"/>
    <mergeCell ref="K118:L118"/>
    <mergeCell ref="M118:N118"/>
    <mergeCell ref="O118:P118"/>
    <mergeCell ref="B121:H123"/>
    <mergeCell ref="I121:J121"/>
    <mergeCell ref="K121:L121"/>
    <mergeCell ref="M121:N121"/>
    <mergeCell ref="O121:P121"/>
    <mergeCell ref="Q121:S121"/>
    <mergeCell ref="T121:V121"/>
    <mergeCell ref="W121:Y121"/>
    <mergeCell ref="Z121:AB121"/>
    <mergeCell ref="AO119:AQ119"/>
    <mergeCell ref="I123:N123"/>
    <mergeCell ref="O123:P123"/>
    <mergeCell ref="Q123:S123"/>
    <mergeCell ref="T123:V123"/>
    <mergeCell ref="W123:Y123"/>
    <mergeCell ref="Z123:AB123"/>
    <mergeCell ref="AC123:AE123"/>
    <mergeCell ref="AF123:AH123"/>
    <mergeCell ref="AR119:AT119"/>
    <mergeCell ref="AU119:AW119"/>
    <mergeCell ref="AX119:AZ119"/>
    <mergeCell ref="O120:P120"/>
    <mergeCell ref="Q120:S120"/>
    <mergeCell ref="T120:V120"/>
    <mergeCell ref="W120:Y120"/>
    <mergeCell ref="Z120:AB120"/>
    <mergeCell ref="AC120:AE120"/>
    <mergeCell ref="W119:Y119"/>
    <mergeCell ref="Z119:AB119"/>
    <mergeCell ref="AC119:AE119"/>
    <mergeCell ref="AF119:AH119"/>
    <mergeCell ref="AI119:AK119"/>
    <mergeCell ref="AL119:AN119"/>
    <mergeCell ref="AX120:AZ120"/>
    <mergeCell ref="AF120:AH120"/>
    <mergeCell ref="AI120:AK120"/>
    <mergeCell ref="AL120:AN120"/>
    <mergeCell ref="AO120:AQ120"/>
    <mergeCell ref="AR120:AT120"/>
    <mergeCell ref="AU120:AW120"/>
    <mergeCell ref="AC122:AE122"/>
    <mergeCell ref="AF122:AH122"/>
    <mergeCell ref="AI122:AK122"/>
    <mergeCell ref="AL122:AN122"/>
    <mergeCell ref="AO122:AQ122"/>
    <mergeCell ref="AR122:AT122"/>
    <mergeCell ref="AU121:AW121"/>
    <mergeCell ref="AX121:AZ121"/>
    <mergeCell ref="I122:J122"/>
    <mergeCell ref="K122:L122"/>
    <mergeCell ref="M122:N122"/>
    <mergeCell ref="O122:P122"/>
    <mergeCell ref="Q122:S122"/>
    <mergeCell ref="T122:V122"/>
    <mergeCell ref="W122:Y122"/>
    <mergeCell ref="Z122:AB122"/>
    <mergeCell ref="AC121:AE121"/>
    <mergeCell ref="AF121:AH121"/>
    <mergeCell ref="AI121:AK121"/>
    <mergeCell ref="AL121:AN121"/>
    <mergeCell ref="AO121:AQ121"/>
    <mergeCell ref="AR121:AT121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25:AZ125"/>
    <mergeCell ref="AU124:AW124"/>
    <mergeCell ref="AX124:AZ124"/>
    <mergeCell ref="AC124:AE124"/>
    <mergeCell ref="AF124:AH124"/>
    <mergeCell ref="AI124:AK124"/>
    <mergeCell ref="AL124:AN124"/>
    <mergeCell ref="AO124:AQ124"/>
    <mergeCell ref="AR124:AT124"/>
    <mergeCell ref="B124:N124"/>
    <mergeCell ref="O124:P124"/>
    <mergeCell ref="Q124:S124"/>
    <mergeCell ref="T124:V124"/>
    <mergeCell ref="W124:Y124"/>
    <mergeCell ref="Z124:AB124"/>
    <mergeCell ref="AI123:AK123"/>
    <mergeCell ref="AL123:AN123"/>
    <mergeCell ref="AO123:AQ123"/>
    <mergeCell ref="AR123:AT123"/>
    <mergeCell ref="AU123:AW123"/>
    <mergeCell ref="AX123:AZ123"/>
    <mergeCell ref="AU122:AW122"/>
    <mergeCell ref="AX122:AZ122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R56:AU56"/>
    <mergeCell ref="AV56:AZ56"/>
    <mergeCell ref="W57:AF57"/>
    <mergeCell ref="AG57:AI57"/>
    <mergeCell ref="AJ57:AM57"/>
    <mergeCell ref="AN57:AQ57"/>
    <mergeCell ref="AR57:AU57"/>
    <mergeCell ref="AV57:AZ57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B78:D78"/>
    <mergeCell ref="B79:D79"/>
    <mergeCell ref="AC78:AD78"/>
    <mergeCell ref="AC79:AD79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N58:AQ58"/>
    <mergeCell ref="AR58:AU58"/>
    <mergeCell ref="AS72:AT72"/>
    <mergeCell ref="AU72:AV72"/>
    <mergeCell ref="AW72:AX72"/>
    <mergeCell ref="AY73:AZ73"/>
    <mergeCell ref="U72:V72"/>
    <mergeCell ref="W72:X72"/>
    <mergeCell ref="Y72:Z72"/>
  </mergeCells>
  <pageMargins left="0.59055118110236227" right="0.39370078740157483" top="0.74803149606299213" bottom="0.39370078740157483" header="0.31496062992125984" footer="0"/>
  <pageSetup paperSize="9" scale="68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1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37" t="s">
        <v>877</v>
      </c>
      <c r="B1" s="1837"/>
      <c r="C1" s="1837"/>
      <c r="D1" s="1837"/>
      <c r="E1" s="1837"/>
      <c r="F1" s="1837"/>
      <c r="G1" s="1837"/>
      <c r="H1" s="1837"/>
      <c r="I1" s="1837"/>
      <c r="J1" s="1837"/>
      <c r="K1" s="1837"/>
      <c r="L1" s="1837"/>
      <c r="M1" s="1837"/>
      <c r="N1" s="1837"/>
      <c r="O1" s="1837"/>
      <c r="P1" s="1837"/>
      <c r="Q1" s="1837"/>
      <c r="R1" s="1837"/>
      <c r="S1" s="1837"/>
      <c r="T1" s="1837"/>
      <c r="U1" s="1837"/>
      <c r="V1" s="1837"/>
      <c r="W1" s="1837"/>
      <c r="X1" s="1837"/>
      <c r="Y1" s="1837"/>
      <c r="Z1" s="1837"/>
      <c r="AA1" s="1837"/>
      <c r="AB1" s="1837"/>
      <c r="AC1" s="1837"/>
      <c r="AD1" s="1837"/>
      <c r="AE1" s="1837"/>
      <c r="AF1" s="1837"/>
      <c r="AG1" s="1837"/>
      <c r="AH1" s="1837"/>
      <c r="AI1" s="1837"/>
      <c r="AJ1" s="1837"/>
      <c r="AK1" s="1837"/>
      <c r="AL1" s="1837"/>
      <c r="AM1" s="1837"/>
      <c r="AN1" s="1837"/>
      <c r="AO1" s="1837"/>
      <c r="AP1" s="1837"/>
      <c r="AQ1" s="1837"/>
      <c r="AR1" s="1837"/>
      <c r="AS1" s="1837"/>
      <c r="AT1" s="1837"/>
      <c r="AU1" s="1837"/>
      <c r="AV1" s="1837"/>
      <c r="AW1" s="1837"/>
      <c r="AX1" s="1837"/>
      <c r="AY1" s="1837"/>
      <c r="AZ1" s="1837"/>
    </row>
    <row r="2" spans="1:52" ht="18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43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43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43"/>
      <c r="AV6" s="940"/>
      <c r="AW6" s="941"/>
      <c r="AX6" s="941"/>
      <c r="AY6" s="941"/>
      <c r="AZ6" s="942"/>
    </row>
    <row r="7" spans="1:52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43"/>
      <c r="AV7" s="846"/>
      <c r="AW7" s="847"/>
      <c r="AX7" s="847"/>
      <c r="AY7" s="847"/>
      <c r="AZ7" s="848"/>
    </row>
    <row r="8" spans="1:52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ht="13.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3.5" customHeight="1" thickBot="1" x14ac:dyDescent="0.3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43"/>
      <c r="AV10" s="850">
        <v>383</v>
      </c>
      <c r="AW10" s="851"/>
      <c r="AX10" s="851"/>
      <c r="AY10" s="851"/>
      <c r="AZ10" s="852"/>
    </row>
    <row r="11" spans="1:52" ht="7.5" customHeight="1" x14ac:dyDescent="0.25"/>
    <row r="12" spans="1:52" x14ac:dyDescent="0.25">
      <c r="A12" s="126"/>
      <c r="B12" s="1829" t="s">
        <v>625</v>
      </c>
      <c r="C12" s="1829"/>
      <c r="D12" s="1829"/>
      <c r="E12" s="1829"/>
      <c r="F12" s="1829"/>
      <c r="G12" s="1829"/>
      <c r="H12" s="1829"/>
      <c r="I12" s="1829"/>
      <c r="J12" s="1829"/>
      <c r="K12" s="1829"/>
      <c r="L12" s="1829"/>
      <c r="M12" s="1829"/>
      <c r="N12" s="1829"/>
      <c r="O12" s="1829"/>
      <c r="P12" s="1829"/>
      <c r="Q12" s="1829"/>
      <c r="R12" s="1829"/>
      <c r="S12" s="1829"/>
      <c r="T12" s="1829"/>
      <c r="U12" s="1829"/>
      <c r="V12" s="1829"/>
      <c r="W12" s="1829"/>
      <c r="X12" s="1829"/>
      <c r="Y12" s="1829"/>
      <c r="Z12" s="1829"/>
      <c r="AA12" s="1829"/>
      <c r="AB12" s="1829"/>
      <c r="AC12" s="1829"/>
      <c r="AD12" s="1829"/>
      <c r="AE12" s="1829"/>
      <c r="AF12" s="1829"/>
      <c r="AG12" s="1829"/>
      <c r="AH12" s="1829"/>
      <c r="AI12" s="1829"/>
      <c r="AJ12" s="1829"/>
      <c r="AK12" s="1829"/>
      <c r="AL12" s="1829"/>
      <c r="AM12" s="1829"/>
      <c r="AN12" s="1829"/>
      <c r="AO12" s="1829"/>
      <c r="AP12" s="1829"/>
      <c r="AQ12" s="1829"/>
      <c r="AR12" s="1829"/>
      <c r="AS12" s="1829"/>
      <c r="AT12" s="610"/>
      <c r="AU12" s="610"/>
      <c r="AV12" s="610"/>
      <c r="AW12" s="610"/>
      <c r="AX12" s="610"/>
      <c r="AY12" s="610"/>
      <c r="AZ12" s="610"/>
    </row>
    <row r="13" spans="1:52" ht="8.25" customHeight="1" x14ac:dyDescent="0.25">
      <c r="A13" s="126"/>
      <c r="B13" s="649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49"/>
      <c r="AS13" s="649"/>
      <c r="AT13" s="649"/>
      <c r="AU13" s="649"/>
      <c r="AV13" s="649"/>
      <c r="AW13" s="649"/>
      <c r="AX13" s="649"/>
      <c r="AY13" s="649"/>
      <c r="AZ13" s="649"/>
    </row>
    <row r="14" spans="1:52" ht="15" customHeight="1" x14ac:dyDescent="0.25">
      <c r="A14" s="126"/>
      <c r="B14" s="1838" t="s">
        <v>2</v>
      </c>
      <c r="C14" s="1838"/>
      <c r="D14" s="1838"/>
      <c r="E14" s="1838"/>
      <c r="F14" s="1838"/>
      <c r="G14" s="1838"/>
      <c r="H14" s="1838"/>
      <c r="I14" s="1838"/>
      <c r="J14" s="1838"/>
      <c r="K14" s="1838"/>
      <c r="L14" s="1838"/>
      <c r="M14" s="1838"/>
      <c r="N14" s="1838"/>
      <c r="O14" s="1838"/>
      <c r="P14" s="1838"/>
      <c r="Q14" s="1831"/>
      <c r="R14" s="1851" t="s">
        <v>33</v>
      </c>
      <c r="S14" s="1851"/>
      <c r="T14" s="1851"/>
      <c r="U14" s="1834" t="s">
        <v>99</v>
      </c>
      <c r="V14" s="1835"/>
      <c r="W14" s="1835"/>
      <c r="X14" s="1835"/>
      <c r="Y14" s="1835"/>
      <c r="Z14" s="1835"/>
      <c r="AA14" s="1835"/>
      <c r="AB14" s="1835"/>
      <c r="AC14" s="1835"/>
      <c r="AD14" s="1835"/>
      <c r="AE14" s="1835"/>
      <c r="AF14" s="1835"/>
      <c r="AG14" s="1835"/>
      <c r="AH14" s="1835"/>
      <c r="AI14" s="1835"/>
      <c r="AJ14" s="1835"/>
      <c r="AK14" s="1835"/>
      <c r="AL14" s="1835"/>
      <c r="AM14" s="1835"/>
      <c r="AN14" s="1835"/>
      <c r="AO14" s="1835"/>
      <c r="AP14" s="1835"/>
      <c r="AQ14" s="1835"/>
      <c r="AR14" s="1835"/>
      <c r="AS14" s="1835"/>
      <c r="AT14" s="1835"/>
      <c r="AU14" s="1835"/>
      <c r="AV14" s="1835"/>
      <c r="AW14" s="1835"/>
      <c r="AX14" s="1835"/>
      <c r="AY14" s="1835"/>
      <c r="AZ14" s="1835"/>
    </row>
    <row r="15" spans="1:52" ht="49.5" customHeight="1" x14ac:dyDescent="0.25">
      <c r="A15" s="126"/>
      <c r="B15" s="1839"/>
      <c r="C15" s="1839"/>
      <c r="D15" s="1839"/>
      <c r="E15" s="1839"/>
      <c r="F15" s="1839"/>
      <c r="G15" s="1839"/>
      <c r="H15" s="1839"/>
      <c r="I15" s="1839"/>
      <c r="J15" s="1839"/>
      <c r="K15" s="1839"/>
      <c r="L15" s="1839"/>
      <c r="M15" s="1839"/>
      <c r="N15" s="1839"/>
      <c r="O15" s="1839"/>
      <c r="P15" s="1839"/>
      <c r="Q15" s="1840"/>
      <c r="R15" s="1851"/>
      <c r="S15" s="1851"/>
      <c r="T15" s="1851"/>
      <c r="U15" s="1834" t="s">
        <v>271</v>
      </c>
      <c r="V15" s="1835"/>
      <c r="W15" s="1835"/>
      <c r="X15" s="1835"/>
      <c r="Y15" s="1835"/>
      <c r="Z15" s="1835"/>
      <c r="AA15" s="1835"/>
      <c r="AB15" s="1836"/>
      <c r="AC15" s="1834" t="s">
        <v>6</v>
      </c>
      <c r="AD15" s="1835"/>
      <c r="AE15" s="1835"/>
      <c r="AF15" s="1835"/>
      <c r="AG15" s="1835"/>
      <c r="AH15" s="1835"/>
      <c r="AI15" s="1835"/>
      <c r="AJ15" s="1836"/>
      <c r="AK15" s="1834" t="s">
        <v>35</v>
      </c>
      <c r="AL15" s="1835"/>
      <c r="AM15" s="1835"/>
      <c r="AN15" s="1835"/>
      <c r="AO15" s="1835"/>
      <c r="AP15" s="1835"/>
      <c r="AQ15" s="1835"/>
      <c r="AR15" s="1836"/>
      <c r="AS15" s="1834" t="s">
        <v>447</v>
      </c>
      <c r="AT15" s="1835"/>
      <c r="AU15" s="1835"/>
      <c r="AV15" s="1835"/>
      <c r="AW15" s="1835"/>
      <c r="AX15" s="1835"/>
      <c r="AY15" s="1835"/>
      <c r="AZ15" s="1835"/>
    </row>
    <row r="16" spans="1:52" ht="22.5" customHeight="1" x14ac:dyDescent="0.25">
      <c r="A16" s="126"/>
      <c r="B16" s="1839"/>
      <c r="C16" s="1839"/>
      <c r="D16" s="1839"/>
      <c r="E16" s="1839"/>
      <c r="F16" s="1839"/>
      <c r="G16" s="1839"/>
      <c r="H16" s="1839"/>
      <c r="I16" s="1839"/>
      <c r="J16" s="1839"/>
      <c r="K16" s="1839"/>
      <c r="L16" s="1839"/>
      <c r="M16" s="1839"/>
      <c r="N16" s="1839"/>
      <c r="O16" s="1839"/>
      <c r="P16" s="1839"/>
      <c r="Q16" s="1840"/>
      <c r="R16" s="1851"/>
      <c r="S16" s="1851"/>
      <c r="T16" s="1851"/>
      <c r="U16" s="1830" t="s">
        <v>4</v>
      </c>
      <c r="V16" s="1831"/>
      <c r="W16" s="1834" t="s">
        <v>267</v>
      </c>
      <c r="X16" s="1835"/>
      <c r="Y16" s="1835"/>
      <c r="Z16" s="1835"/>
      <c r="AA16" s="1835"/>
      <c r="AB16" s="1836"/>
      <c r="AC16" s="1830" t="s">
        <v>4</v>
      </c>
      <c r="AD16" s="1831"/>
      <c r="AE16" s="1834" t="s">
        <v>267</v>
      </c>
      <c r="AF16" s="1835"/>
      <c r="AG16" s="1835"/>
      <c r="AH16" s="1835"/>
      <c r="AI16" s="1835"/>
      <c r="AJ16" s="1836"/>
      <c r="AK16" s="1830" t="s">
        <v>4</v>
      </c>
      <c r="AL16" s="1831"/>
      <c r="AM16" s="1834" t="s">
        <v>267</v>
      </c>
      <c r="AN16" s="1835"/>
      <c r="AO16" s="1835"/>
      <c r="AP16" s="1835"/>
      <c r="AQ16" s="1835"/>
      <c r="AR16" s="1836"/>
      <c r="AS16" s="1830" t="s">
        <v>4</v>
      </c>
      <c r="AT16" s="1831"/>
      <c r="AU16" s="1834" t="s">
        <v>267</v>
      </c>
      <c r="AV16" s="1835"/>
      <c r="AW16" s="1835"/>
      <c r="AX16" s="1835"/>
      <c r="AY16" s="1835"/>
      <c r="AZ16" s="1835"/>
    </row>
    <row r="17" spans="1:52" ht="42" customHeight="1" x14ac:dyDescent="0.25">
      <c r="A17" s="126"/>
      <c r="B17" s="1841"/>
      <c r="C17" s="1841"/>
      <c r="D17" s="1841"/>
      <c r="E17" s="1841"/>
      <c r="F17" s="1841"/>
      <c r="G17" s="1841"/>
      <c r="H17" s="1841"/>
      <c r="I17" s="1841"/>
      <c r="J17" s="1841"/>
      <c r="K17" s="1841"/>
      <c r="L17" s="1841"/>
      <c r="M17" s="1841"/>
      <c r="N17" s="1841"/>
      <c r="O17" s="1841"/>
      <c r="P17" s="1841"/>
      <c r="Q17" s="1833"/>
      <c r="R17" s="1851"/>
      <c r="S17" s="1851"/>
      <c r="T17" s="1851"/>
      <c r="U17" s="1832"/>
      <c r="V17" s="1833"/>
      <c r="W17" s="1834" t="s">
        <v>268</v>
      </c>
      <c r="X17" s="1835"/>
      <c r="Y17" s="1836"/>
      <c r="Z17" s="1834" t="s">
        <v>167</v>
      </c>
      <c r="AA17" s="1835"/>
      <c r="AB17" s="1836"/>
      <c r="AC17" s="1832"/>
      <c r="AD17" s="1833"/>
      <c r="AE17" s="1834" t="s">
        <v>878</v>
      </c>
      <c r="AF17" s="1835"/>
      <c r="AG17" s="1836"/>
      <c r="AH17" s="1834" t="s">
        <v>167</v>
      </c>
      <c r="AI17" s="1835"/>
      <c r="AJ17" s="1836"/>
      <c r="AK17" s="1832"/>
      <c r="AL17" s="1833"/>
      <c r="AM17" s="1834" t="s">
        <v>878</v>
      </c>
      <c r="AN17" s="1835"/>
      <c r="AO17" s="1836"/>
      <c r="AP17" s="1834" t="s">
        <v>167</v>
      </c>
      <c r="AQ17" s="1835"/>
      <c r="AR17" s="1836"/>
      <c r="AS17" s="1832"/>
      <c r="AT17" s="1833"/>
      <c r="AU17" s="1834" t="s">
        <v>878</v>
      </c>
      <c r="AV17" s="1835"/>
      <c r="AW17" s="1836"/>
      <c r="AX17" s="1834" t="s">
        <v>167</v>
      </c>
      <c r="AY17" s="1835"/>
      <c r="AZ17" s="1835"/>
    </row>
    <row r="18" spans="1:52" s="393" customFormat="1" ht="12" thickBot="1" x14ac:dyDescent="0.25">
      <c r="A18" s="605"/>
      <c r="B18" s="1828">
        <v>1</v>
      </c>
      <c r="C18" s="1828"/>
      <c r="D18" s="1828"/>
      <c r="E18" s="1828"/>
      <c r="F18" s="1828"/>
      <c r="G18" s="1828"/>
      <c r="H18" s="1828"/>
      <c r="I18" s="1828"/>
      <c r="J18" s="1828"/>
      <c r="K18" s="1828"/>
      <c r="L18" s="1828"/>
      <c r="M18" s="1828"/>
      <c r="N18" s="1828"/>
      <c r="O18" s="1828"/>
      <c r="P18" s="1828"/>
      <c r="Q18" s="1828"/>
      <c r="R18" s="1904" t="s">
        <v>36</v>
      </c>
      <c r="S18" s="1890"/>
      <c r="T18" s="1891"/>
      <c r="U18" s="1842" t="s">
        <v>8</v>
      </c>
      <c r="V18" s="1842"/>
      <c r="W18" s="1842" t="s">
        <v>9</v>
      </c>
      <c r="X18" s="1842"/>
      <c r="Y18" s="1842"/>
      <c r="Z18" s="1842" t="s">
        <v>10</v>
      </c>
      <c r="AA18" s="1842"/>
      <c r="AB18" s="1842"/>
      <c r="AC18" s="1842" t="s">
        <v>11</v>
      </c>
      <c r="AD18" s="1842"/>
      <c r="AE18" s="1842" t="s">
        <v>12</v>
      </c>
      <c r="AF18" s="1842"/>
      <c r="AG18" s="1842"/>
      <c r="AH18" s="1842" t="s">
        <v>13</v>
      </c>
      <c r="AI18" s="1842"/>
      <c r="AJ18" s="1842"/>
      <c r="AK18" s="1842" t="s">
        <v>14</v>
      </c>
      <c r="AL18" s="1842"/>
      <c r="AM18" s="1842" t="s">
        <v>15</v>
      </c>
      <c r="AN18" s="1842"/>
      <c r="AO18" s="1842"/>
      <c r="AP18" s="1842" t="s">
        <v>16</v>
      </c>
      <c r="AQ18" s="1842"/>
      <c r="AR18" s="1842"/>
      <c r="AS18" s="1842" t="s">
        <v>17</v>
      </c>
      <c r="AT18" s="1842"/>
      <c r="AU18" s="1842" t="s">
        <v>18</v>
      </c>
      <c r="AV18" s="1842"/>
      <c r="AW18" s="1842"/>
      <c r="AX18" s="1842" t="s">
        <v>94</v>
      </c>
      <c r="AY18" s="1842"/>
      <c r="AZ18" s="1844"/>
    </row>
    <row r="19" spans="1:52" s="184" customFormat="1" ht="18" customHeight="1" x14ac:dyDescent="0.25">
      <c r="A19" s="190"/>
      <c r="B19" s="830" t="s">
        <v>281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1"/>
      <c r="R19" s="1911" t="s">
        <v>119</v>
      </c>
      <c r="S19" s="1912"/>
      <c r="T19" s="1912"/>
      <c r="U19" s="1846"/>
      <c r="V19" s="1846"/>
      <c r="W19" s="1846"/>
      <c r="X19" s="1846"/>
      <c r="Y19" s="1846"/>
      <c r="Z19" s="1846"/>
      <c r="AA19" s="1846"/>
      <c r="AB19" s="1846"/>
      <c r="AC19" s="1846"/>
      <c r="AD19" s="1846"/>
      <c r="AE19" s="1846"/>
      <c r="AF19" s="1846"/>
      <c r="AG19" s="1846"/>
      <c r="AH19" s="1846"/>
      <c r="AI19" s="1846"/>
      <c r="AJ19" s="1846"/>
      <c r="AK19" s="1846"/>
      <c r="AL19" s="1846"/>
      <c r="AM19" s="1846"/>
      <c r="AN19" s="1846"/>
      <c r="AO19" s="1846"/>
      <c r="AP19" s="1846"/>
      <c r="AQ19" s="1846"/>
      <c r="AR19" s="1846"/>
      <c r="AS19" s="1846"/>
      <c r="AT19" s="1846"/>
      <c r="AU19" s="1846"/>
      <c r="AV19" s="1846"/>
      <c r="AW19" s="1846"/>
      <c r="AX19" s="1846"/>
      <c r="AY19" s="1846"/>
      <c r="AZ19" s="1847"/>
    </row>
    <row r="20" spans="1:52" s="184" customFormat="1" ht="18" customHeight="1" x14ac:dyDescent="0.25">
      <c r="A20" s="190"/>
      <c r="B20" s="830" t="s">
        <v>279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1"/>
      <c r="R20" s="1913" t="s">
        <v>122</v>
      </c>
      <c r="S20" s="1914"/>
      <c r="T20" s="1914"/>
      <c r="U20" s="1843"/>
      <c r="V20" s="1843"/>
      <c r="W20" s="1843"/>
      <c r="X20" s="1843"/>
      <c r="Y20" s="1843"/>
      <c r="Z20" s="1843"/>
      <c r="AA20" s="1843"/>
      <c r="AB20" s="1843"/>
      <c r="AC20" s="1843"/>
      <c r="AD20" s="1843"/>
      <c r="AE20" s="1843"/>
      <c r="AF20" s="1843"/>
      <c r="AG20" s="1843"/>
      <c r="AH20" s="1843"/>
      <c r="AI20" s="1843"/>
      <c r="AJ20" s="1843"/>
      <c r="AK20" s="1843"/>
      <c r="AL20" s="1843"/>
      <c r="AM20" s="1843"/>
      <c r="AN20" s="1843"/>
      <c r="AO20" s="1843"/>
      <c r="AP20" s="1843"/>
      <c r="AQ20" s="1843"/>
      <c r="AR20" s="1843"/>
      <c r="AS20" s="1843"/>
      <c r="AT20" s="1843"/>
      <c r="AU20" s="1843"/>
      <c r="AV20" s="1843"/>
      <c r="AW20" s="1843"/>
      <c r="AX20" s="1843"/>
      <c r="AY20" s="1843"/>
      <c r="AZ20" s="1845"/>
    </row>
    <row r="21" spans="1:52" s="184" customFormat="1" ht="26.25" customHeight="1" x14ac:dyDescent="0.25">
      <c r="A21" s="190"/>
      <c r="B21" s="830" t="s">
        <v>370</v>
      </c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1"/>
      <c r="R21" s="1913" t="s">
        <v>135</v>
      </c>
      <c r="S21" s="1914"/>
      <c r="T21" s="1914"/>
      <c r="U21" s="1843"/>
      <c r="V21" s="1843"/>
      <c r="W21" s="1843"/>
      <c r="X21" s="1843"/>
      <c r="Y21" s="1843"/>
      <c r="Z21" s="1843"/>
      <c r="AA21" s="1843"/>
      <c r="AB21" s="1843"/>
      <c r="AC21" s="1843"/>
      <c r="AD21" s="1843"/>
      <c r="AE21" s="1843"/>
      <c r="AF21" s="1843"/>
      <c r="AG21" s="1843"/>
      <c r="AH21" s="1843"/>
      <c r="AI21" s="1843"/>
      <c r="AJ21" s="1843"/>
      <c r="AK21" s="1843"/>
      <c r="AL21" s="1843"/>
      <c r="AM21" s="1843"/>
      <c r="AN21" s="1843"/>
      <c r="AO21" s="1843"/>
      <c r="AP21" s="1843"/>
      <c r="AQ21" s="1843"/>
      <c r="AR21" s="1843"/>
      <c r="AS21" s="1843"/>
      <c r="AT21" s="1843"/>
      <c r="AU21" s="1843"/>
      <c r="AV21" s="1843"/>
      <c r="AW21" s="1843"/>
      <c r="AX21" s="1843"/>
      <c r="AY21" s="1843"/>
      <c r="AZ21" s="1845"/>
    </row>
    <row r="22" spans="1:52" s="184" customFormat="1" ht="18" customHeight="1" x14ac:dyDescent="0.25">
      <c r="A22" s="190"/>
      <c r="B22" s="830" t="s">
        <v>282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1"/>
      <c r="R22" s="1913" t="s">
        <v>139</v>
      </c>
      <c r="S22" s="1914"/>
      <c r="T22" s="1914"/>
      <c r="U22" s="1843"/>
      <c r="V22" s="1843"/>
      <c r="W22" s="1843"/>
      <c r="X22" s="1843"/>
      <c r="Y22" s="1843"/>
      <c r="Z22" s="1843"/>
      <c r="AA22" s="1843"/>
      <c r="AB22" s="1843"/>
      <c r="AC22" s="1843"/>
      <c r="AD22" s="1843"/>
      <c r="AE22" s="1843"/>
      <c r="AF22" s="1843"/>
      <c r="AG22" s="1843"/>
      <c r="AH22" s="1843"/>
      <c r="AI22" s="1843"/>
      <c r="AJ22" s="1843"/>
      <c r="AK22" s="1843"/>
      <c r="AL22" s="1843"/>
      <c r="AM22" s="1843"/>
      <c r="AN22" s="1843"/>
      <c r="AO22" s="1843"/>
      <c r="AP22" s="1843"/>
      <c r="AQ22" s="1843"/>
      <c r="AR22" s="1843"/>
      <c r="AS22" s="1843"/>
      <c r="AT22" s="1843"/>
      <c r="AU22" s="1843"/>
      <c r="AV22" s="1843"/>
      <c r="AW22" s="1843"/>
      <c r="AX22" s="1843"/>
      <c r="AY22" s="1843"/>
      <c r="AZ22" s="1845"/>
    </row>
    <row r="23" spans="1:52" s="184" customFormat="1" ht="18" customHeight="1" x14ac:dyDescent="0.25">
      <c r="A23" s="190"/>
      <c r="B23" s="830" t="s">
        <v>280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1"/>
      <c r="R23" s="1913" t="s">
        <v>153</v>
      </c>
      <c r="S23" s="1914"/>
      <c r="T23" s="1914"/>
      <c r="U23" s="1843"/>
      <c r="V23" s="1843"/>
      <c r="W23" s="1843"/>
      <c r="X23" s="1843"/>
      <c r="Y23" s="1843"/>
      <c r="Z23" s="1843"/>
      <c r="AA23" s="1843"/>
      <c r="AB23" s="1843"/>
      <c r="AC23" s="1843"/>
      <c r="AD23" s="1843"/>
      <c r="AE23" s="1843"/>
      <c r="AF23" s="1843"/>
      <c r="AG23" s="1843"/>
      <c r="AH23" s="1843"/>
      <c r="AI23" s="1843"/>
      <c r="AJ23" s="1843"/>
      <c r="AK23" s="1843"/>
      <c r="AL23" s="1843"/>
      <c r="AM23" s="1843"/>
      <c r="AN23" s="1843"/>
      <c r="AO23" s="1843"/>
      <c r="AP23" s="1843"/>
      <c r="AQ23" s="1843"/>
      <c r="AR23" s="1843"/>
      <c r="AS23" s="1843"/>
      <c r="AT23" s="1843"/>
      <c r="AU23" s="1843"/>
      <c r="AV23" s="1843"/>
      <c r="AW23" s="1843"/>
      <c r="AX23" s="1843"/>
      <c r="AY23" s="1843"/>
      <c r="AZ23" s="1845"/>
    </row>
    <row r="24" spans="1:52" ht="69" customHeight="1" thickBot="1" x14ac:dyDescent="0.3">
      <c r="A24" s="129"/>
      <c r="B24" s="830" t="s">
        <v>576</v>
      </c>
      <c r="C24" s="830"/>
      <c r="D24" s="830"/>
      <c r="E24" s="830"/>
      <c r="F24" s="830"/>
      <c r="G24" s="830"/>
      <c r="H24" s="830"/>
      <c r="I24" s="830"/>
      <c r="J24" s="830"/>
      <c r="K24" s="830"/>
      <c r="L24" s="830"/>
      <c r="M24" s="830"/>
      <c r="N24" s="830"/>
      <c r="O24" s="830"/>
      <c r="P24" s="830"/>
      <c r="Q24" s="831"/>
      <c r="R24" s="969" t="s">
        <v>142</v>
      </c>
      <c r="S24" s="970"/>
      <c r="T24" s="970"/>
      <c r="U24" s="1848"/>
      <c r="V24" s="1848"/>
      <c r="W24" s="1848"/>
      <c r="X24" s="1848"/>
      <c r="Y24" s="1848"/>
      <c r="Z24" s="1848"/>
      <c r="AA24" s="1848"/>
      <c r="AB24" s="1848"/>
      <c r="AC24" s="1848"/>
      <c r="AD24" s="1848"/>
      <c r="AE24" s="1848"/>
      <c r="AF24" s="1848"/>
      <c r="AG24" s="1848"/>
      <c r="AH24" s="1848"/>
      <c r="AI24" s="1848"/>
      <c r="AJ24" s="1848"/>
      <c r="AK24" s="1848"/>
      <c r="AL24" s="1848"/>
      <c r="AM24" s="1848"/>
      <c r="AN24" s="1848"/>
      <c r="AO24" s="1848"/>
      <c r="AP24" s="1848"/>
      <c r="AQ24" s="1848"/>
      <c r="AR24" s="1848"/>
      <c r="AS24" s="1848"/>
      <c r="AT24" s="1848"/>
      <c r="AU24" s="1848"/>
      <c r="AV24" s="1848"/>
      <c r="AW24" s="1848"/>
      <c r="AX24" s="1848"/>
      <c r="AY24" s="1848"/>
      <c r="AZ24" s="1849"/>
    </row>
    <row r="25" spans="1:52" ht="8.25" customHeight="1" x14ac:dyDescent="0.25">
      <c r="A25" s="126"/>
      <c r="B25" s="1855"/>
      <c r="C25" s="1856"/>
      <c r="D25" s="1856"/>
      <c r="E25" s="1856"/>
      <c r="F25" s="1856"/>
      <c r="G25" s="1856"/>
      <c r="H25" s="1856"/>
      <c r="I25" s="1856"/>
      <c r="J25" s="1856"/>
      <c r="K25" s="1856"/>
      <c r="L25" s="1856"/>
      <c r="M25" s="1856"/>
      <c r="N25" s="1856"/>
      <c r="O25" s="1856"/>
      <c r="P25" s="1856"/>
      <c r="Q25" s="1856"/>
      <c r="R25" s="1856"/>
      <c r="S25" s="1856"/>
      <c r="T25" s="1856"/>
      <c r="U25" s="1856"/>
      <c r="V25" s="1856"/>
      <c r="W25" s="1856"/>
      <c r="X25" s="1856"/>
      <c r="Y25" s="1856"/>
      <c r="Z25" s="1857"/>
      <c r="AA25" s="1857"/>
      <c r="AB25" s="1857"/>
      <c r="AC25" s="1852"/>
      <c r="AD25" s="1852"/>
      <c r="AE25" s="1852"/>
      <c r="AF25" s="1852"/>
      <c r="AG25" s="1852"/>
      <c r="AH25" s="1852"/>
      <c r="AI25" s="1852"/>
      <c r="AJ25" s="1852"/>
      <c r="AK25" s="1852"/>
      <c r="AL25" s="1852"/>
      <c r="AM25" s="1852"/>
      <c r="AN25" s="1852"/>
      <c r="AO25" s="1852"/>
      <c r="AP25" s="1852"/>
      <c r="AQ25" s="1852"/>
      <c r="AR25" s="1852"/>
      <c r="AS25" s="1852"/>
      <c r="AT25" s="1852"/>
      <c r="AU25" s="1852"/>
      <c r="AV25" s="1852"/>
      <c r="AW25" s="1852"/>
      <c r="AX25" s="1852"/>
      <c r="AY25" s="1852"/>
      <c r="AZ25" s="1852"/>
    </row>
    <row r="26" spans="1:52" ht="25.5" customHeight="1" x14ac:dyDescent="0.25">
      <c r="A26" s="82"/>
      <c r="B26" s="1853" t="s">
        <v>713</v>
      </c>
      <c r="C26" s="1854"/>
      <c r="D26" s="1854"/>
      <c r="E26" s="1854"/>
      <c r="F26" s="1854"/>
      <c r="G26" s="1854"/>
      <c r="H26" s="1854"/>
      <c r="I26" s="1854"/>
      <c r="J26" s="1854"/>
      <c r="K26" s="1854"/>
      <c r="L26" s="1854"/>
      <c r="M26" s="1854"/>
      <c r="N26" s="1854"/>
      <c r="O26" s="1854"/>
      <c r="P26" s="1854"/>
      <c r="Q26" s="1854"/>
      <c r="R26" s="1854"/>
      <c r="S26" s="1854"/>
      <c r="T26" s="1854"/>
      <c r="U26" s="1854"/>
      <c r="V26" s="1854"/>
      <c r="W26" s="1854"/>
      <c r="X26" s="1854"/>
      <c r="Y26" s="1854"/>
      <c r="Z26" s="1854"/>
      <c r="AA26" s="1854"/>
      <c r="AB26" s="1854"/>
      <c r="AC26" s="1854"/>
      <c r="AD26" s="1854"/>
      <c r="AE26" s="1854"/>
      <c r="AF26" s="1854"/>
      <c r="AG26" s="1854"/>
      <c r="AH26" s="1854"/>
      <c r="AI26" s="1854"/>
      <c r="AJ26" s="1854"/>
      <c r="AK26" s="1854"/>
      <c r="AL26" s="1854"/>
      <c r="AM26" s="1854"/>
      <c r="AN26" s="1854"/>
      <c r="AO26" s="1854"/>
      <c r="AP26" s="1854"/>
      <c r="AQ26" s="1854"/>
      <c r="AR26" s="1854"/>
      <c r="AS26" s="1854"/>
      <c r="AT26" s="1854"/>
      <c r="AU26" s="1854"/>
      <c r="AV26" s="1854"/>
      <c r="AW26" s="1854"/>
      <c r="AX26" s="1854"/>
      <c r="AY26" s="1854"/>
      <c r="AZ26" s="1854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9"/>
      <c r="B28" s="1850" t="s">
        <v>371</v>
      </c>
      <c r="C28" s="1850"/>
      <c r="D28" s="1850"/>
      <c r="E28" s="1850"/>
      <c r="F28" s="1850"/>
      <c r="G28" s="1850"/>
      <c r="H28" s="1850"/>
      <c r="I28" s="1850"/>
      <c r="J28" s="1850"/>
      <c r="K28" s="1850"/>
      <c r="L28" s="1850"/>
      <c r="M28" s="1850"/>
      <c r="N28" s="1850"/>
      <c r="O28" s="1850"/>
      <c r="P28" s="1850"/>
      <c r="Q28" s="1850"/>
      <c r="R28" s="1850"/>
      <c r="S28" s="1850"/>
      <c r="T28" s="1850"/>
      <c r="U28" s="1850"/>
      <c r="V28" s="1850"/>
      <c r="W28" s="1850"/>
      <c r="X28" s="1850"/>
      <c r="Y28" s="1850"/>
      <c r="Z28" s="1850"/>
      <c r="AA28" s="1850"/>
      <c r="AB28" s="1850"/>
      <c r="AC28" s="1850"/>
      <c r="AD28" s="1850"/>
      <c r="AE28" s="1850"/>
      <c r="AF28" s="1850"/>
      <c r="AG28" s="1850"/>
      <c r="AH28" s="1850"/>
      <c r="AI28" s="1850"/>
      <c r="AJ28" s="1850"/>
      <c r="AK28" s="1850"/>
      <c r="AL28" s="1850"/>
      <c r="AM28" s="1850"/>
      <c r="AN28" s="1850"/>
      <c r="AO28" s="1850"/>
      <c r="AP28" s="1850"/>
      <c r="AQ28" s="1850"/>
      <c r="AR28" s="1850"/>
      <c r="AS28" s="1850"/>
      <c r="AT28" s="1850"/>
      <c r="AU28" s="1850"/>
      <c r="AV28" s="1850"/>
      <c r="AW28" s="1850"/>
      <c r="AX28" s="1850"/>
      <c r="AY28" s="1850"/>
      <c r="AZ28" s="1850"/>
    </row>
    <row r="29" spans="1:52" x14ac:dyDescent="0.25">
      <c r="A29" s="649"/>
      <c r="B29" s="1850" t="s">
        <v>575</v>
      </c>
      <c r="C29" s="1850"/>
      <c r="D29" s="1850"/>
      <c r="E29" s="1850"/>
      <c r="F29" s="1850"/>
      <c r="G29" s="1850"/>
      <c r="H29" s="1850"/>
      <c r="I29" s="1850"/>
      <c r="J29" s="1850"/>
      <c r="K29" s="1850"/>
      <c r="L29" s="1850"/>
      <c r="M29" s="1850"/>
      <c r="N29" s="1850"/>
      <c r="O29" s="1850"/>
      <c r="P29" s="1850"/>
      <c r="Q29" s="1850"/>
      <c r="R29" s="1850"/>
      <c r="S29" s="1850"/>
      <c r="T29" s="1850"/>
      <c r="U29" s="1850"/>
      <c r="V29" s="1850"/>
      <c r="W29" s="1850"/>
      <c r="X29" s="1850"/>
      <c r="Y29" s="1850"/>
      <c r="Z29" s="1850"/>
      <c r="AA29" s="1850"/>
      <c r="AB29" s="1850"/>
      <c r="AC29" s="1850"/>
      <c r="AD29" s="1850"/>
      <c r="AE29" s="1850"/>
      <c r="AF29" s="1850"/>
      <c r="AG29" s="1850"/>
      <c r="AH29" s="1850"/>
      <c r="AI29" s="1850"/>
      <c r="AJ29" s="1850"/>
      <c r="AK29" s="1850"/>
      <c r="AL29" s="1850"/>
      <c r="AM29" s="1850"/>
      <c r="AN29" s="1850"/>
      <c r="AO29" s="1850"/>
      <c r="AP29" s="1850"/>
      <c r="AQ29" s="1850"/>
      <c r="AR29" s="1850"/>
      <c r="AS29" s="1850"/>
      <c r="AT29" s="1850"/>
      <c r="AU29" s="1850"/>
      <c r="AV29" s="1850"/>
      <c r="AW29" s="1850"/>
      <c r="AX29" s="1850"/>
      <c r="AY29" s="1850"/>
      <c r="AZ29" s="1850"/>
    </row>
    <row r="30" spans="1:52" ht="10.5" customHeight="1" x14ac:dyDescent="0.25">
      <c r="A30" s="649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</row>
    <row r="31" spans="1:52" ht="18" customHeight="1" x14ac:dyDescent="0.25">
      <c r="A31" s="608"/>
      <c r="B31" s="1835" t="s">
        <v>304</v>
      </c>
      <c r="C31" s="1835"/>
      <c r="D31" s="1835"/>
      <c r="E31" s="1835"/>
      <c r="F31" s="1835"/>
      <c r="G31" s="1835"/>
      <c r="H31" s="1835"/>
      <c r="I31" s="1835"/>
      <c r="J31" s="1835"/>
      <c r="K31" s="1835"/>
      <c r="L31" s="1835"/>
      <c r="M31" s="1835"/>
      <c r="N31" s="1835"/>
      <c r="O31" s="1835"/>
      <c r="P31" s="1835"/>
      <c r="Q31" s="1836"/>
      <c r="R31" s="1851" t="s">
        <v>33</v>
      </c>
      <c r="S31" s="1851"/>
      <c r="T31" s="1851"/>
      <c r="U31" s="1834" t="s">
        <v>99</v>
      </c>
      <c r="V31" s="1835"/>
      <c r="W31" s="1835"/>
      <c r="X31" s="1835"/>
      <c r="Y31" s="1835"/>
      <c r="Z31" s="1835"/>
      <c r="AA31" s="1835"/>
      <c r="AB31" s="1835"/>
      <c r="AC31" s="1835"/>
      <c r="AD31" s="1835"/>
      <c r="AE31" s="1835"/>
      <c r="AF31" s="1835"/>
      <c r="AG31" s="1835"/>
      <c r="AH31" s="1835"/>
      <c r="AI31" s="1835"/>
      <c r="AJ31" s="1835"/>
      <c r="AK31" s="1835"/>
      <c r="AL31" s="1835"/>
      <c r="AM31" s="1835"/>
      <c r="AN31" s="1835"/>
      <c r="AO31" s="1835"/>
      <c r="AP31" s="1835"/>
      <c r="AQ31" s="1835"/>
      <c r="AR31" s="1835"/>
      <c r="AS31" s="1835"/>
      <c r="AT31" s="1835"/>
      <c r="AU31" s="1835"/>
      <c r="AV31" s="1835"/>
      <c r="AW31" s="1835"/>
      <c r="AX31" s="1835"/>
      <c r="AY31" s="1835"/>
      <c r="AZ31" s="1835"/>
    </row>
    <row r="32" spans="1:52" ht="48" customHeight="1" x14ac:dyDescent="0.25">
      <c r="A32" s="608"/>
      <c r="B32" s="1838" t="s">
        <v>100</v>
      </c>
      <c r="C32" s="1838"/>
      <c r="D32" s="1838"/>
      <c r="E32" s="1838"/>
      <c r="F32" s="1831"/>
      <c r="G32" s="1925" t="s">
        <v>781</v>
      </c>
      <c r="H32" s="1926"/>
      <c r="I32" s="1927"/>
      <c r="J32" s="1830" t="s">
        <v>775</v>
      </c>
      <c r="K32" s="1838"/>
      <c r="L32" s="1831"/>
      <c r="M32" s="1830" t="s">
        <v>776</v>
      </c>
      <c r="N32" s="1838"/>
      <c r="O32" s="1838"/>
      <c r="P32" s="1838"/>
      <c r="Q32" s="1831"/>
      <c r="R32" s="1851"/>
      <c r="S32" s="1851"/>
      <c r="T32" s="1851"/>
      <c r="U32" s="1834" t="s">
        <v>271</v>
      </c>
      <c r="V32" s="1835"/>
      <c r="W32" s="1835"/>
      <c r="X32" s="1835"/>
      <c r="Y32" s="1835"/>
      <c r="Z32" s="1835"/>
      <c r="AA32" s="1835"/>
      <c r="AB32" s="1836"/>
      <c r="AC32" s="1834" t="s">
        <v>6</v>
      </c>
      <c r="AD32" s="1835"/>
      <c r="AE32" s="1835"/>
      <c r="AF32" s="1835"/>
      <c r="AG32" s="1835"/>
      <c r="AH32" s="1835"/>
      <c r="AI32" s="1835"/>
      <c r="AJ32" s="1836"/>
      <c r="AK32" s="1834" t="s">
        <v>35</v>
      </c>
      <c r="AL32" s="1835"/>
      <c r="AM32" s="1835"/>
      <c r="AN32" s="1835"/>
      <c r="AO32" s="1835"/>
      <c r="AP32" s="1835"/>
      <c r="AQ32" s="1835"/>
      <c r="AR32" s="1836"/>
      <c r="AS32" s="1834" t="s">
        <v>447</v>
      </c>
      <c r="AT32" s="1835"/>
      <c r="AU32" s="1835"/>
      <c r="AV32" s="1835"/>
      <c r="AW32" s="1835"/>
      <c r="AX32" s="1835"/>
      <c r="AY32" s="1835"/>
      <c r="AZ32" s="1835"/>
    </row>
    <row r="33" spans="1:53" ht="18" customHeight="1" x14ac:dyDescent="0.25">
      <c r="A33" s="608"/>
      <c r="B33" s="1839"/>
      <c r="C33" s="1839"/>
      <c r="D33" s="1839"/>
      <c r="E33" s="1839"/>
      <c r="F33" s="1840"/>
      <c r="G33" s="1928"/>
      <c r="H33" s="1929"/>
      <c r="I33" s="1930"/>
      <c r="J33" s="1884"/>
      <c r="K33" s="1839"/>
      <c r="L33" s="1840"/>
      <c r="M33" s="1884"/>
      <c r="N33" s="1839"/>
      <c r="O33" s="1839"/>
      <c r="P33" s="1839"/>
      <c r="Q33" s="1840"/>
      <c r="R33" s="1851"/>
      <c r="S33" s="1851"/>
      <c r="T33" s="1851"/>
      <c r="U33" s="1830" t="s">
        <v>4</v>
      </c>
      <c r="V33" s="1831"/>
      <c r="W33" s="1834" t="s">
        <v>267</v>
      </c>
      <c r="X33" s="1835"/>
      <c r="Y33" s="1835"/>
      <c r="Z33" s="1835"/>
      <c r="AA33" s="1835"/>
      <c r="AB33" s="1836"/>
      <c r="AC33" s="1830" t="s">
        <v>4</v>
      </c>
      <c r="AD33" s="1831"/>
      <c r="AE33" s="1834" t="s">
        <v>267</v>
      </c>
      <c r="AF33" s="1835"/>
      <c r="AG33" s="1835"/>
      <c r="AH33" s="1835"/>
      <c r="AI33" s="1835"/>
      <c r="AJ33" s="1836"/>
      <c r="AK33" s="1830" t="s">
        <v>4</v>
      </c>
      <c r="AL33" s="1831"/>
      <c r="AM33" s="1834" t="s">
        <v>267</v>
      </c>
      <c r="AN33" s="1835"/>
      <c r="AO33" s="1835"/>
      <c r="AP33" s="1835"/>
      <c r="AQ33" s="1835"/>
      <c r="AR33" s="1836"/>
      <c r="AS33" s="1830" t="s">
        <v>4</v>
      </c>
      <c r="AT33" s="1831"/>
      <c r="AU33" s="1834" t="s">
        <v>267</v>
      </c>
      <c r="AV33" s="1835"/>
      <c r="AW33" s="1835"/>
      <c r="AX33" s="1835"/>
      <c r="AY33" s="1835"/>
      <c r="AZ33" s="1835"/>
    </row>
    <row r="34" spans="1:53" ht="42" customHeight="1" x14ac:dyDescent="0.25">
      <c r="A34" s="608"/>
      <c r="B34" s="1841"/>
      <c r="C34" s="1841"/>
      <c r="D34" s="1841"/>
      <c r="E34" s="1841"/>
      <c r="F34" s="1833"/>
      <c r="G34" s="1931"/>
      <c r="H34" s="1932"/>
      <c r="I34" s="1933"/>
      <c r="J34" s="1832"/>
      <c r="K34" s="1841"/>
      <c r="L34" s="1833"/>
      <c r="M34" s="1832"/>
      <c r="N34" s="1841"/>
      <c r="O34" s="1841"/>
      <c r="P34" s="1841"/>
      <c r="Q34" s="1833"/>
      <c r="R34" s="1851"/>
      <c r="S34" s="1851"/>
      <c r="T34" s="1851"/>
      <c r="U34" s="1832"/>
      <c r="V34" s="1833"/>
      <c r="W34" s="1834" t="s">
        <v>268</v>
      </c>
      <c r="X34" s="1835"/>
      <c r="Y34" s="1836"/>
      <c r="Z34" s="1834" t="s">
        <v>167</v>
      </c>
      <c r="AA34" s="1835"/>
      <c r="AB34" s="1836"/>
      <c r="AC34" s="1832"/>
      <c r="AD34" s="1833"/>
      <c r="AE34" s="1834" t="s">
        <v>878</v>
      </c>
      <c r="AF34" s="1835"/>
      <c r="AG34" s="1836"/>
      <c r="AH34" s="1834" t="s">
        <v>167</v>
      </c>
      <c r="AI34" s="1835"/>
      <c r="AJ34" s="1836"/>
      <c r="AK34" s="1832"/>
      <c r="AL34" s="1833"/>
      <c r="AM34" s="1834" t="s">
        <v>878</v>
      </c>
      <c r="AN34" s="1835"/>
      <c r="AO34" s="1836"/>
      <c r="AP34" s="1834" t="s">
        <v>167</v>
      </c>
      <c r="AQ34" s="1835"/>
      <c r="AR34" s="1836"/>
      <c r="AS34" s="1832"/>
      <c r="AT34" s="1833"/>
      <c r="AU34" s="1834" t="s">
        <v>878</v>
      </c>
      <c r="AV34" s="1835"/>
      <c r="AW34" s="1836"/>
      <c r="AX34" s="1834" t="s">
        <v>167</v>
      </c>
      <c r="AY34" s="1835"/>
      <c r="AZ34" s="1835"/>
    </row>
    <row r="35" spans="1:53" s="393" customFormat="1" ht="12" thickBot="1" x14ac:dyDescent="0.25">
      <c r="A35" s="482"/>
      <c r="B35" s="1890" t="s">
        <v>92</v>
      </c>
      <c r="C35" s="1890"/>
      <c r="D35" s="1890"/>
      <c r="E35" s="1890"/>
      <c r="F35" s="1891"/>
      <c r="G35" s="1890" t="s">
        <v>36</v>
      </c>
      <c r="H35" s="1890"/>
      <c r="I35" s="1891"/>
      <c r="J35" s="1904" t="s">
        <v>7</v>
      </c>
      <c r="K35" s="1890"/>
      <c r="L35" s="1891"/>
      <c r="M35" s="1890" t="s">
        <v>8</v>
      </c>
      <c r="N35" s="1890"/>
      <c r="O35" s="1890"/>
      <c r="P35" s="1890"/>
      <c r="Q35" s="1891"/>
      <c r="R35" s="1867" t="s">
        <v>9</v>
      </c>
      <c r="S35" s="1868"/>
      <c r="T35" s="1869"/>
      <c r="U35" s="1842" t="s">
        <v>10</v>
      </c>
      <c r="V35" s="1842"/>
      <c r="W35" s="1842" t="s">
        <v>11</v>
      </c>
      <c r="X35" s="1842"/>
      <c r="Y35" s="1842"/>
      <c r="Z35" s="1842" t="s">
        <v>12</v>
      </c>
      <c r="AA35" s="1842"/>
      <c r="AB35" s="1842"/>
      <c r="AC35" s="1842" t="s">
        <v>13</v>
      </c>
      <c r="AD35" s="1842"/>
      <c r="AE35" s="1842" t="s">
        <v>14</v>
      </c>
      <c r="AF35" s="1842"/>
      <c r="AG35" s="1842"/>
      <c r="AH35" s="1842" t="s">
        <v>15</v>
      </c>
      <c r="AI35" s="1842"/>
      <c r="AJ35" s="1842"/>
      <c r="AK35" s="1842" t="s">
        <v>16</v>
      </c>
      <c r="AL35" s="1842"/>
      <c r="AM35" s="1842" t="s">
        <v>17</v>
      </c>
      <c r="AN35" s="1842"/>
      <c r="AO35" s="1842"/>
      <c r="AP35" s="1842" t="s">
        <v>18</v>
      </c>
      <c r="AQ35" s="1842"/>
      <c r="AR35" s="1842"/>
      <c r="AS35" s="1842" t="s">
        <v>94</v>
      </c>
      <c r="AT35" s="1842"/>
      <c r="AU35" s="1842" t="s">
        <v>95</v>
      </c>
      <c r="AV35" s="1842"/>
      <c r="AW35" s="1842"/>
      <c r="AX35" s="1842" t="s">
        <v>96</v>
      </c>
      <c r="AY35" s="1842"/>
      <c r="AZ35" s="1844"/>
    </row>
    <row r="36" spans="1:53" ht="18" customHeight="1" x14ac:dyDescent="0.25">
      <c r="A36" s="128"/>
      <c r="B36" s="1934" t="s">
        <v>20</v>
      </c>
      <c r="C36" s="1935"/>
      <c r="D36" s="1935"/>
      <c r="E36" s="1935"/>
      <c r="F36" s="1936"/>
      <c r="G36" s="1937"/>
      <c r="H36" s="1935"/>
      <c r="I36" s="1936"/>
      <c r="J36" s="1937" t="s">
        <v>20</v>
      </c>
      <c r="K36" s="1935"/>
      <c r="L36" s="1936"/>
      <c r="M36" s="1937"/>
      <c r="N36" s="1935"/>
      <c r="O36" s="1935"/>
      <c r="P36" s="1935"/>
      <c r="Q36" s="1936"/>
      <c r="R36" s="1865" t="s">
        <v>21</v>
      </c>
      <c r="S36" s="1865"/>
      <c r="T36" s="1866"/>
      <c r="U36" s="1846"/>
      <c r="V36" s="1846"/>
      <c r="W36" s="1846"/>
      <c r="X36" s="1846"/>
      <c r="Y36" s="1846"/>
      <c r="Z36" s="1846"/>
      <c r="AA36" s="1846"/>
      <c r="AB36" s="1846"/>
      <c r="AC36" s="1846"/>
      <c r="AD36" s="1846"/>
      <c r="AE36" s="1846"/>
      <c r="AF36" s="1846"/>
      <c r="AG36" s="1846"/>
      <c r="AH36" s="1846"/>
      <c r="AI36" s="1846"/>
      <c r="AJ36" s="1846"/>
      <c r="AK36" s="1846"/>
      <c r="AL36" s="1846"/>
      <c r="AM36" s="1846"/>
      <c r="AN36" s="1846"/>
      <c r="AO36" s="1846"/>
      <c r="AP36" s="1846"/>
      <c r="AQ36" s="1846"/>
      <c r="AR36" s="1846"/>
      <c r="AS36" s="1846"/>
      <c r="AT36" s="1846"/>
      <c r="AU36" s="1846"/>
      <c r="AV36" s="1846"/>
      <c r="AW36" s="1846"/>
      <c r="AX36" s="1846"/>
      <c r="AY36" s="1846"/>
      <c r="AZ36" s="1847"/>
    </row>
    <row r="37" spans="1:53" ht="18" customHeight="1" x14ac:dyDescent="0.25">
      <c r="A37" s="128"/>
      <c r="B37" s="1858"/>
      <c r="C37" s="1859"/>
      <c r="D37" s="1859"/>
      <c r="E37" s="1859"/>
      <c r="F37" s="1860"/>
      <c r="G37" s="1861"/>
      <c r="H37" s="1859"/>
      <c r="I37" s="1860"/>
      <c r="J37" s="1862"/>
      <c r="K37" s="1863"/>
      <c r="L37" s="1864"/>
      <c r="M37" s="684"/>
      <c r="N37" s="685"/>
      <c r="O37" s="685"/>
      <c r="P37" s="685"/>
      <c r="Q37" s="686"/>
      <c r="R37" s="1870" t="s">
        <v>22</v>
      </c>
      <c r="S37" s="1870"/>
      <c r="T37" s="1871"/>
      <c r="U37" s="1843"/>
      <c r="V37" s="1843"/>
      <c r="W37" s="1843"/>
      <c r="X37" s="1843"/>
      <c r="Y37" s="1843"/>
      <c r="Z37" s="1843"/>
      <c r="AA37" s="1843"/>
      <c r="AB37" s="1843"/>
      <c r="AC37" s="1843"/>
      <c r="AD37" s="1843"/>
      <c r="AE37" s="1843"/>
      <c r="AF37" s="1843"/>
      <c r="AG37" s="1843"/>
      <c r="AH37" s="1843"/>
      <c r="AI37" s="1843"/>
      <c r="AJ37" s="1843"/>
      <c r="AK37" s="1843"/>
      <c r="AL37" s="1843"/>
      <c r="AM37" s="1843"/>
      <c r="AN37" s="1843"/>
      <c r="AO37" s="1843"/>
      <c r="AP37" s="1843"/>
      <c r="AQ37" s="1843"/>
      <c r="AR37" s="1843"/>
      <c r="AS37" s="1843"/>
      <c r="AT37" s="1843"/>
      <c r="AU37" s="1843"/>
      <c r="AV37" s="1843"/>
      <c r="AW37" s="1843"/>
      <c r="AX37" s="1843"/>
      <c r="AY37" s="1843"/>
      <c r="AZ37" s="1845"/>
    </row>
    <row r="38" spans="1:53" ht="18" customHeight="1" thickBot="1" x14ac:dyDescent="0.3">
      <c r="A38" s="128"/>
      <c r="B38" s="548"/>
      <c r="C38" s="549"/>
      <c r="D38" s="549"/>
      <c r="E38" s="549"/>
      <c r="F38" s="549"/>
      <c r="G38" s="1878"/>
      <c r="H38" s="1879"/>
      <c r="I38" s="1880"/>
      <c r="J38" s="1881"/>
      <c r="K38" s="1882"/>
      <c r="L38" s="1883"/>
      <c r="M38" s="688"/>
      <c r="N38" s="687"/>
      <c r="O38" s="687"/>
      <c r="P38" s="687"/>
      <c r="Q38" s="689"/>
      <c r="R38" s="1870"/>
      <c r="S38" s="1870"/>
      <c r="T38" s="1871"/>
      <c r="U38" s="1843"/>
      <c r="V38" s="1843"/>
      <c r="W38" s="1843"/>
      <c r="X38" s="1843"/>
      <c r="Y38" s="1843"/>
      <c r="Z38" s="1843"/>
      <c r="AA38" s="1843"/>
      <c r="AB38" s="1843"/>
      <c r="AC38" s="1843"/>
      <c r="AD38" s="1843"/>
      <c r="AE38" s="1843"/>
      <c r="AF38" s="1843"/>
      <c r="AG38" s="1843"/>
      <c r="AH38" s="1843"/>
      <c r="AI38" s="1843"/>
      <c r="AJ38" s="1843"/>
      <c r="AK38" s="1843"/>
      <c r="AL38" s="1843"/>
      <c r="AM38" s="1843"/>
      <c r="AN38" s="1843"/>
      <c r="AO38" s="1843"/>
      <c r="AP38" s="1843"/>
      <c r="AQ38" s="1843"/>
      <c r="AR38" s="1843"/>
      <c r="AS38" s="1843"/>
      <c r="AT38" s="1843"/>
      <c r="AU38" s="1843"/>
      <c r="AV38" s="1843"/>
      <c r="AW38" s="1843"/>
      <c r="AX38" s="1843"/>
      <c r="AY38" s="1843"/>
      <c r="AZ38" s="1845"/>
    </row>
    <row r="39" spans="1:53" ht="18" customHeight="1" thickBot="1" x14ac:dyDescent="0.3">
      <c r="A39" s="128"/>
      <c r="B39" s="1873" t="s">
        <v>574</v>
      </c>
      <c r="C39" s="1873"/>
      <c r="D39" s="1873"/>
      <c r="E39" s="1873"/>
      <c r="F39" s="1873"/>
      <c r="G39" s="1873"/>
      <c r="H39" s="1873"/>
      <c r="I39" s="1873"/>
      <c r="J39" s="1873"/>
      <c r="K39" s="1873"/>
      <c r="L39" s="1873"/>
      <c r="M39" s="1873"/>
      <c r="N39" s="1873"/>
      <c r="O39" s="1873"/>
      <c r="P39" s="1873"/>
      <c r="Q39" s="1874"/>
      <c r="R39" s="1875">
        <v>9000</v>
      </c>
      <c r="S39" s="1876"/>
      <c r="T39" s="1877"/>
      <c r="U39" s="1848"/>
      <c r="V39" s="1848"/>
      <c r="W39" s="1848"/>
      <c r="X39" s="1848"/>
      <c r="Y39" s="1848"/>
      <c r="Z39" s="1848"/>
      <c r="AA39" s="1848"/>
      <c r="AB39" s="1848"/>
      <c r="AC39" s="1848"/>
      <c r="AD39" s="1848"/>
      <c r="AE39" s="1848"/>
      <c r="AF39" s="1848"/>
      <c r="AG39" s="1848"/>
      <c r="AH39" s="1848"/>
      <c r="AI39" s="1848"/>
      <c r="AJ39" s="1848"/>
      <c r="AK39" s="1848"/>
      <c r="AL39" s="1848"/>
      <c r="AM39" s="1848"/>
      <c r="AN39" s="1848"/>
      <c r="AO39" s="1848"/>
      <c r="AP39" s="1848"/>
      <c r="AQ39" s="1848"/>
      <c r="AR39" s="1848"/>
      <c r="AS39" s="1848"/>
      <c r="AT39" s="1848"/>
      <c r="AU39" s="1848"/>
      <c r="AV39" s="1848"/>
      <c r="AW39" s="1848"/>
      <c r="AX39" s="1848"/>
      <c r="AY39" s="1848"/>
      <c r="AZ39" s="1849"/>
    </row>
    <row r="40" spans="1:53" ht="18" customHeight="1" x14ac:dyDescent="0.25">
      <c r="A40" s="128"/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90"/>
      <c r="S40" s="690"/>
      <c r="T40" s="690"/>
      <c r="U40" s="681"/>
      <c r="V40" s="681"/>
      <c r="W40" s="681"/>
      <c r="X40" s="681"/>
      <c r="Y40" s="681"/>
      <c r="Z40" s="681"/>
      <c r="AA40" s="681"/>
      <c r="AB40" s="681"/>
      <c r="AC40" s="681"/>
      <c r="AD40" s="681"/>
      <c r="AE40" s="681"/>
      <c r="AF40" s="681"/>
      <c r="AG40" s="681"/>
      <c r="AH40" s="681"/>
      <c r="AI40" s="681"/>
      <c r="AJ40" s="681"/>
      <c r="AK40" s="681"/>
      <c r="AL40" s="681"/>
      <c r="AM40" s="681"/>
      <c r="AN40" s="681"/>
      <c r="AO40" s="681"/>
      <c r="AP40" s="681"/>
      <c r="AQ40" s="681"/>
      <c r="AR40" s="681"/>
      <c r="AS40" s="681"/>
      <c r="AT40" s="681"/>
      <c r="AU40" s="681"/>
      <c r="AV40" s="681"/>
      <c r="AW40" s="681"/>
      <c r="AX40" s="681"/>
      <c r="AY40" s="681"/>
      <c r="AZ40" s="681"/>
    </row>
    <row r="41" spans="1:53" ht="30" customHeight="1" x14ac:dyDescent="0.25">
      <c r="A41" s="609"/>
      <c r="B41" s="1923" t="s">
        <v>832</v>
      </c>
      <c r="C41" s="1924"/>
      <c r="D41" s="1924"/>
      <c r="E41" s="1924"/>
      <c r="F41" s="1924"/>
      <c r="G41" s="1924"/>
      <c r="H41" s="1924"/>
      <c r="I41" s="1924"/>
      <c r="J41" s="1924"/>
      <c r="K41" s="1924"/>
      <c r="L41" s="1924"/>
      <c r="M41" s="1924"/>
      <c r="N41" s="1924"/>
      <c r="O41" s="1924"/>
      <c r="P41" s="1924"/>
      <c r="Q41" s="1924"/>
      <c r="R41" s="1924"/>
      <c r="S41" s="1924"/>
      <c r="T41" s="1924"/>
      <c r="U41" s="1924"/>
      <c r="V41" s="1924"/>
      <c r="W41" s="1924"/>
      <c r="X41" s="1924"/>
      <c r="Y41" s="1924"/>
      <c r="Z41" s="1924"/>
      <c r="AA41" s="1924"/>
      <c r="AB41" s="1924"/>
      <c r="AC41" s="1924"/>
      <c r="AD41" s="1924"/>
      <c r="AE41" s="1924"/>
      <c r="AF41" s="1924"/>
      <c r="AG41" s="1924"/>
      <c r="AH41" s="1924"/>
      <c r="AI41" s="1924"/>
      <c r="AJ41" s="1924"/>
      <c r="AK41" s="1924"/>
      <c r="AL41" s="1924"/>
      <c r="AM41" s="1924"/>
      <c r="AN41" s="1924"/>
      <c r="AO41" s="1924"/>
      <c r="AP41" s="1924"/>
      <c r="AQ41" s="1924"/>
      <c r="AR41" s="1924"/>
      <c r="AS41" s="1924"/>
      <c r="AT41" s="1924"/>
      <c r="AU41" s="1924"/>
      <c r="AV41" s="1924"/>
      <c r="AW41" s="1924"/>
      <c r="AX41" s="1924"/>
      <c r="AY41" s="1924"/>
      <c r="AZ41" s="1924"/>
      <c r="BA41" s="141"/>
    </row>
    <row r="42" spans="1:53" x14ac:dyDescent="0.25">
      <c r="A42" s="609"/>
      <c r="B42" s="682"/>
      <c r="C42" s="683"/>
      <c r="D42" s="683"/>
      <c r="E42" s="683"/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683"/>
      <c r="AC42" s="683"/>
      <c r="AD42" s="683"/>
      <c r="AE42" s="683"/>
      <c r="AF42" s="683"/>
      <c r="AG42" s="683"/>
      <c r="AH42" s="683"/>
      <c r="AI42" s="683"/>
      <c r="AJ42" s="683"/>
      <c r="AK42" s="683"/>
      <c r="AL42" s="683"/>
      <c r="AM42" s="683"/>
      <c r="AN42" s="683"/>
      <c r="AO42" s="683"/>
      <c r="AP42" s="683"/>
      <c r="AQ42" s="683"/>
      <c r="AR42" s="683"/>
      <c r="AS42" s="683"/>
      <c r="AT42" s="683"/>
      <c r="AU42" s="683"/>
      <c r="AV42" s="683"/>
      <c r="AW42" s="683"/>
      <c r="AX42" s="683"/>
      <c r="AY42" s="683"/>
      <c r="AZ42" s="683"/>
      <c r="BA42" s="141"/>
    </row>
    <row r="43" spans="1:53" x14ac:dyDescent="0.25">
      <c r="A43" s="129"/>
      <c r="B43" s="1850" t="s">
        <v>577</v>
      </c>
      <c r="C43" s="1850"/>
      <c r="D43" s="1850"/>
      <c r="E43" s="1850"/>
      <c r="F43" s="1850"/>
      <c r="G43" s="1850"/>
      <c r="H43" s="1850"/>
      <c r="I43" s="1850"/>
      <c r="J43" s="1850"/>
      <c r="K43" s="1850"/>
      <c r="L43" s="1850"/>
      <c r="M43" s="1850"/>
      <c r="N43" s="1850"/>
      <c r="O43" s="1850"/>
      <c r="P43" s="1850"/>
      <c r="Q43" s="1850"/>
      <c r="R43" s="1850"/>
      <c r="S43" s="1850"/>
      <c r="T43" s="1850"/>
      <c r="U43" s="1850"/>
      <c r="V43" s="1850"/>
      <c r="W43" s="1850"/>
      <c r="X43" s="1850"/>
      <c r="Y43" s="1850"/>
      <c r="Z43" s="1850"/>
      <c r="AA43" s="1850"/>
      <c r="AB43" s="1850"/>
      <c r="AC43" s="1850"/>
      <c r="AD43" s="1850"/>
      <c r="AE43" s="1850"/>
      <c r="AF43" s="1850"/>
      <c r="AG43" s="1850"/>
      <c r="AH43" s="1850"/>
      <c r="AI43" s="1850"/>
      <c r="AJ43" s="1850"/>
      <c r="AK43" s="1850"/>
      <c r="AL43" s="1850"/>
      <c r="AM43" s="1850"/>
      <c r="AN43" s="1850"/>
      <c r="AO43" s="1850"/>
      <c r="AP43" s="1850"/>
      <c r="AQ43" s="1850"/>
      <c r="AR43" s="1850"/>
      <c r="AS43" s="1850"/>
      <c r="AT43" s="1850"/>
      <c r="AU43" s="1850"/>
      <c r="AV43" s="1850"/>
      <c r="AW43" s="1850"/>
      <c r="AX43" s="1850"/>
      <c r="AY43" s="1850"/>
      <c r="AZ43" s="1850"/>
    </row>
    <row r="44" spans="1:53" x14ac:dyDescent="0.25">
      <c r="A44" s="126"/>
      <c r="B44" s="1872" t="s">
        <v>783</v>
      </c>
      <c r="C44" s="1872"/>
      <c r="D44" s="1872"/>
      <c r="E44" s="1872"/>
      <c r="F44" s="1872"/>
      <c r="G44" s="1872"/>
      <c r="H44" s="1872"/>
      <c r="I44" s="1872"/>
      <c r="J44" s="1872"/>
      <c r="K44" s="1872"/>
      <c r="L44" s="1872"/>
      <c r="M44" s="1872"/>
      <c r="N44" s="1872"/>
      <c r="O44" s="1872"/>
      <c r="P44" s="1872"/>
      <c r="Q44" s="1872"/>
      <c r="R44" s="1872"/>
      <c r="S44" s="1872"/>
      <c r="T44" s="1872"/>
      <c r="U44" s="1872"/>
      <c r="V44" s="1872"/>
      <c r="W44" s="1872"/>
      <c r="X44" s="1872"/>
      <c r="Y44" s="1872"/>
      <c r="Z44" s="1872"/>
      <c r="AA44" s="1872"/>
      <c r="AB44" s="1872"/>
      <c r="AC44" s="1872"/>
      <c r="AD44" s="1872"/>
      <c r="AE44" s="1872"/>
      <c r="AF44" s="1872"/>
      <c r="AG44" s="1872"/>
      <c r="AH44" s="1872"/>
      <c r="AI44" s="1872"/>
      <c r="AJ44" s="1872"/>
      <c r="AK44" s="1872"/>
      <c r="AL44" s="1872"/>
      <c r="AM44" s="1872"/>
      <c r="AN44" s="1872"/>
      <c r="AO44" s="1872"/>
      <c r="AP44" s="1872"/>
      <c r="AQ44" s="1872"/>
      <c r="AR44" s="1872"/>
      <c r="AS44" s="1872"/>
      <c r="AT44" s="1872"/>
      <c r="AU44" s="1872"/>
      <c r="AV44" s="1872"/>
      <c r="AW44" s="1872"/>
      <c r="AX44" s="1872"/>
      <c r="AY44" s="1872"/>
      <c r="AZ44" s="1872"/>
    </row>
    <row r="45" spans="1:53" ht="30" customHeight="1" x14ac:dyDescent="0.25">
      <c r="A45" s="126"/>
      <c r="B45" s="1939"/>
      <c r="C45" s="1939"/>
      <c r="D45" s="1939"/>
      <c r="E45" s="1939"/>
      <c r="F45" s="1939"/>
      <c r="G45" s="1939"/>
      <c r="H45" s="1939"/>
      <c r="I45" s="1939"/>
      <c r="J45" s="1939"/>
      <c r="K45" s="1939"/>
      <c r="L45" s="1939"/>
      <c r="M45" s="1939"/>
      <c r="N45" s="1939"/>
      <c r="O45" s="1939"/>
      <c r="P45" s="1939"/>
      <c r="Q45" s="1939"/>
      <c r="R45" s="1939"/>
      <c r="S45" s="1939"/>
      <c r="T45" s="1939"/>
      <c r="U45" s="1939"/>
      <c r="V45" s="1939"/>
      <c r="W45" s="1939"/>
      <c r="X45" s="1939"/>
      <c r="Y45" s="1939"/>
      <c r="Z45" s="1939"/>
      <c r="AA45" s="1939"/>
      <c r="AB45" s="1939"/>
      <c r="AC45" s="1939"/>
      <c r="AD45" s="1939"/>
      <c r="AE45" s="1939"/>
      <c r="AF45" s="1939"/>
      <c r="AG45" s="1939"/>
      <c r="AH45" s="1939"/>
      <c r="AI45" s="1939"/>
      <c r="AJ45" s="1939"/>
      <c r="AK45" s="1939"/>
      <c r="AL45" s="1939"/>
      <c r="AM45" s="1939"/>
      <c r="AN45" s="1939"/>
      <c r="AO45" s="1939"/>
      <c r="AP45" s="1939"/>
      <c r="AQ45" s="1939"/>
      <c r="AR45" s="1939"/>
      <c r="AS45" s="1939"/>
      <c r="AT45" s="1939"/>
      <c r="AU45" s="1939"/>
      <c r="AV45" s="1939"/>
      <c r="AW45" s="1939"/>
      <c r="AX45" s="1939"/>
      <c r="AY45" s="1939"/>
      <c r="AZ45" s="1939"/>
    </row>
    <row r="46" spans="1:53" ht="15" customHeight="1" x14ac:dyDescent="0.25">
      <c r="A46" s="126"/>
      <c r="B46" s="1938" t="s">
        <v>773</v>
      </c>
      <c r="C46" s="1938"/>
      <c r="D46" s="1938"/>
      <c r="E46" s="1938"/>
      <c r="F46" s="1938"/>
      <c r="G46" s="1938"/>
      <c r="H46" s="1938"/>
      <c r="I46" s="1938"/>
      <c r="J46" s="1938"/>
      <c r="K46" s="1938"/>
      <c r="L46" s="1938"/>
      <c r="M46" s="1938"/>
      <c r="N46" s="1938"/>
      <c r="O46" s="1938"/>
      <c r="P46" s="1938"/>
      <c r="Q46" s="1938"/>
      <c r="R46" s="1938"/>
      <c r="S46" s="1938"/>
      <c r="T46" s="1938"/>
      <c r="U46" s="1938"/>
      <c r="V46" s="1938"/>
      <c r="W46" s="1938"/>
      <c r="X46" s="1938"/>
      <c r="Y46" s="1938"/>
      <c r="Z46" s="1938"/>
      <c r="AA46" s="1938"/>
      <c r="AB46" s="1938"/>
      <c r="AC46" s="1938"/>
      <c r="AD46" s="1938"/>
      <c r="AE46" s="1938"/>
      <c r="AF46" s="1938"/>
      <c r="AG46" s="1938"/>
      <c r="AH46" s="1938"/>
      <c r="AI46" s="1938"/>
      <c r="AJ46" s="1938"/>
      <c r="AK46" s="1938"/>
      <c r="AL46" s="1938"/>
      <c r="AM46" s="1938"/>
      <c r="AN46" s="1938"/>
      <c r="AO46" s="1938"/>
      <c r="AP46" s="1938"/>
      <c r="AQ46" s="1938"/>
      <c r="AR46" s="1938"/>
      <c r="AS46" s="1938"/>
      <c r="AT46" s="1938"/>
      <c r="AU46" s="1938"/>
      <c r="AV46" s="1938"/>
      <c r="AW46" s="1938"/>
      <c r="AX46" s="1938"/>
      <c r="AY46" s="1938"/>
      <c r="AZ46" s="1938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38" t="s">
        <v>763</v>
      </c>
      <c r="C48" s="1838"/>
      <c r="D48" s="1838"/>
      <c r="E48" s="1831"/>
      <c r="F48" s="1838" t="s">
        <v>78</v>
      </c>
      <c r="G48" s="1838"/>
      <c r="H48" s="1838"/>
      <c r="I48" s="1838"/>
      <c r="J48" s="1851" t="s">
        <v>778</v>
      </c>
      <c r="K48" s="1851"/>
      <c r="L48" s="1851"/>
      <c r="M48" s="1851"/>
      <c r="N48" s="1830" t="s">
        <v>779</v>
      </c>
      <c r="O48" s="1319"/>
      <c r="P48" s="1319"/>
      <c r="Q48" s="1319"/>
      <c r="R48" s="1319"/>
      <c r="S48" s="1319"/>
      <c r="T48" s="1320"/>
      <c r="U48" s="1830" t="s">
        <v>578</v>
      </c>
      <c r="V48" s="1838"/>
      <c r="W48" s="1838"/>
      <c r="X48" s="1838"/>
      <c r="Y48" s="1831"/>
      <c r="Z48" s="1830" t="s">
        <v>33</v>
      </c>
      <c r="AA48" s="1838"/>
      <c r="AB48" s="1831"/>
      <c r="AC48" s="1834" t="s">
        <v>99</v>
      </c>
      <c r="AD48" s="1835"/>
      <c r="AE48" s="1835"/>
      <c r="AF48" s="1835"/>
      <c r="AG48" s="1835"/>
      <c r="AH48" s="1835"/>
      <c r="AI48" s="1835"/>
      <c r="AJ48" s="1835"/>
      <c r="AK48" s="1835"/>
      <c r="AL48" s="1835"/>
      <c r="AM48" s="1835"/>
      <c r="AN48" s="1835"/>
      <c r="AO48" s="1835"/>
      <c r="AP48" s="1835"/>
      <c r="AQ48" s="1835"/>
      <c r="AR48" s="1835"/>
      <c r="AS48" s="1835"/>
      <c r="AT48" s="1835"/>
      <c r="AU48" s="1835"/>
      <c r="AV48" s="1835"/>
      <c r="AW48" s="1835"/>
      <c r="AX48" s="1835"/>
      <c r="AY48" s="1835"/>
      <c r="AZ48" s="1835"/>
    </row>
    <row r="49" spans="1:52" ht="74.25" customHeight="1" x14ac:dyDescent="0.25">
      <c r="A49" s="128"/>
      <c r="B49" s="1839"/>
      <c r="C49" s="1839"/>
      <c r="D49" s="1839"/>
      <c r="E49" s="1840"/>
      <c r="F49" s="1839"/>
      <c r="G49" s="1839"/>
      <c r="H49" s="1839"/>
      <c r="I49" s="1839"/>
      <c r="J49" s="1851"/>
      <c r="K49" s="1851"/>
      <c r="L49" s="1851"/>
      <c r="M49" s="1851"/>
      <c r="N49" s="1885"/>
      <c r="O49" s="742"/>
      <c r="P49" s="742"/>
      <c r="Q49" s="742"/>
      <c r="R49" s="742"/>
      <c r="S49" s="742"/>
      <c r="T49" s="743"/>
      <c r="U49" s="1884"/>
      <c r="V49" s="1839"/>
      <c r="W49" s="1839"/>
      <c r="X49" s="1839"/>
      <c r="Y49" s="1840"/>
      <c r="Z49" s="1884"/>
      <c r="AA49" s="1839"/>
      <c r="AB49" s="1840"/>
      <c r="AC49" s="1832" t="s">
        <v>34</v>
      </c>
      <c r="AD49" s="1841"/>
      <c r="AE49" s="1841"/>
      <c r="AF49" s="1841"/>
      <c r="AG49" s="1841"/>
      <c r="AH49" s="1833"/>
      <c r="AI49" s="1832" t="s">
        <v>65</v>
      </c>
      <c r="AJ49" s="1841"/>
      <c r="AK49" s="1841"/>
      <c r="AL49" s="1841"/>
      <c r="AM49" s="1841"/>
      <c r="AN49" s="1833"/>
      <c r="AO49" s="1832" t="s">
        <v>91</v>
      </c>
      <c r="AP49" s="1841"/>
      <c r="AQ49" s="1841"/>
      <c r="AR49" s="1841"/>
      <c r="AS49" s="1841"/>
      <c r="AT49" s="1833"/>
      <c r="AU49" s="1832" t="s">
        <v>447</v>
      </c>
      <c r="AV49" s="1841"/>
      <c r="AW49" s="1841"/>
      <c r="AX49" s="1841"/>
      <c r="AY49" s="1841"/>
      <c r="AZ49" s="1841"/>
    </row>
    <row r="50" spans="1:52" ht="21" customHeight="1" x14ac:dyDescent="0.25">
      <c r="A50" s="128"/>
      <c r="B50" s="1839"/>
      <c r="C50" s="1839"/>
      <c r="D50" s="1839"/>
      <c r="E50" s="1840"/>
      <c r="F50" s="1839"/>
      <c r="G50" s="1839"/>
      <c r="H50" s="1839"/>
      <c r="I50" s="1839"/>
      <c r="J50" s="1851"/>
      <c r="K50" s="1851"/>
      <c r="L50" s="1851"/>
      <c r="M50" s="1851"/>
      <c r="N50" s="1885"/>
      <c r="O50" s="742"/>
      <c r="P50" s="742"/>
      <c r="Q50" s="742"/>
      <c r="R50" s="742"/>
      <c r="S50" s="742"/>
      <c r="T50" s="743"/>
      <c r="U50" s="1884"/>
      <c r="V50" s="1839"/>
      <c r="W50" s="1839"/>
      <c r="X50" s="1839"/>
      <c r="Y50" s="1840"/>
      <c r="Z50" s="1884"/>
      <c r="AA50" s="1839"/>
      <c r="AB50" s="1840"/>
      <c r="AC50" s="1830" t="s">
        <v>4</v>
      </c>
      <c r="AD50" s="1831"/>
      <c r="AE50" s="1834" t="s">
        <v>270</v>
      </c>
      <c r="AF50" s="1835"/>
      <c r="AG50" s="1835"/>
      <c r="AH50" s="1836"/>
      <c r="AI50" s="1830" t="s">
        <v>4</v>
      </c>
      <c r="AJ50" s="1831"/>
      <c r="AK50" s="1834" t="s">
        <v>270</v>
      </c>
      <c r="AL50" s="1835"/>
      <c r="AM50" s="1835"/>
      <c r="AN50" s="1836"/>
      <c r="AO50" s="1830" t="s">
        <v>4</v>
      </c>
      <c r="AP50" s="1831"/>
      <c r="AQ50" s="1834" t="s">
        <v>270</v>
      </c>
      <c r="AR50" s="1835"/>
      <c r="AS50" s="1835"/>
      <c r="AT50" s="1836"/>
      <c r="AU50" s="1830" t="s">
        <v>4</v>
      </c>
      <c r="AV50" s="1831"/>
      <c r="AW50" s="1834" t="s">
        <v>270</v>
      </c>
      <c r="AX50" s="1835"/>
      <c r="AY50" s="1835"/>
      <c r="AZ50" s="1835"/>
    </row>
    <row r="51" spans="1:52" ht="156.75" customHeight="1" x14ac:dyDescent="0.25">
      <c r="A51" s="128"/>
      <c r="B51" s="1841"/>
      <c r="C51" s="1841"/>
      <c r="D51" s="1841"/>
      <c r="E51" s="1833"/>
      <c r="F51" s="1841"/>
      <c r="G51" s="1841"/>
      <c r="H51" s="1841"/>
      <c r="I51" s="1841"/>
      <c r="J51" s="1851"/>
      <c r="K51" s="1851"/>
      <c r="L51" s="1851"/>
      <c r="M51" s="1851"/>
      <c r="N51" s="1886"/>
      <c r="O51" s="744"/>
      <c r="P51" s="744"/>
      <c r="Q51" s="744"/>
      <c r="R51" s="744"/>
      <c r="S51" s="744"/>
      <c r="T51" s="745"/>
      <c r="U51" s="1832"/>
      <c r="V51" s="1841"/>
      <c r="W51" s="1841"/>
      <c r="X51" s="1841"/>
      <c r="Y51" s="1833"/>
      <c r="Z51" s="1832"/>
      <c r="AA51" s="1841"/>
      <c r="AB51" s="1833"/>
      <c r="AC51" s="1832"/>
      <c r="AD51" s="1833"/>
      <c r="AE51" s="1887" t="s">
        <v>268</v>
      </c>
      <c r="AF51" s="1888"/>
      <c r="AG51" s="1887" t="s">
        <v>167</v>
      </c>
      <c r="AH51" s="1888"/>
      <c r="AI51" s="1832"/>
      <c r="AJ51" s="1833"/>
      <c r="AK51" s="1887" t="s">
        <v>268</v>
      </c>
      <c r="AL51" s="1888"/>
      <c r="AM51" s="1887" t="s">
        <v>167</v>
      </c>
      <c r="AN51" s="1888"/>
      <c r="AO51" s="1832"/>
      <c r="AP51" s="1833"/>
      <c r="AQ51" s="1887" t="s">
        <v>268</v>
      </c>
      <c r="AR51" s="1888"/>
      <c r="AS51" s="1887" t="s">
        <v>167</v>
      </c>
      <c r="AT51" s="1888"/>
      <c r="AU51" s="1832"/>
      <c r="AV51" s="1833"/>
      <c r="AW51" s="1887" t="s">
        <v>268</v>
      </c>
      <c r="AX51" s="1888"/>
      <c r="AY51" s="1887" t="s">
        <v>167</v>
      </c>
      <c r="AZ51" s="1889"/>
    </row>
    <row r="52" spans="1:52" s="393" customFormat="1" ht="15.75" customHeight="1" thickBot="1" x14ac:dyDescent="0.25">
      <c r="A52" s="482"/>
      <c r="B52" s="1890" t="s">
        <v>92</v>
      </c>
      <c r="C52" s="1890"/>
      <c r="D52" s="1890"/>
      <c r="E52" s="1891"/>
      <c r="F52" s="1890" t="s">
        <v>36</v>
      </c>
      <c r="G52" s="1890"/>
      <c r="H52" s="1890"/>
      <c r="I52" s="1891"/>
      <c r="J52" s="1890" t="s">
        <v>7</v>
      </c>
      <c r="K52" s="1890"/>
      <c r="L52" s="1890"/>
      <c r="M52" s="1891"/>
      <c r="N52" s="1904" t="s">
        <v>8</v>
      </c>
      <c r="O52" s="1890"/>
      <c r="P52" s="1890"/>
      <c r="Q52" s="1890"/>
      <c r="R52" s="1890"/>
      <c r="S52" s="1890"/>
      <c r="T52" s="1891"/>
      <c r="U52" s="1892">
        <v>5</v>
      </c>
      <c r="V52" s="1893"/>
      <c r="W52" s="1893"/>
      <c r="X52" s="1893"/>
      <c r="Y52" s="1894"/>
      <c r="Z52" s="1844" t="s">
        <v>10</v>
      </c>
      <c r="AA52" s="1895"/>
      <c r="AB52" s="1896"/>
      <c r="AC52" s="1842" t="s">
        <v>11</v>
      </c>
      <c r="AD52" s="1842"/>
      <c r="AE52" s="1842" t="s">
        <v>12</v>
      </c>
      <c r="AF52" s="1842"/>
      <c r="AG52" s="1842" t="s">
        <v>13</v>
      </c>
      <c r="AH52" s="1842"/>
      <c r="AI52" s="1842" t="s">
        <v>14</v>
      </c>
      <c r="AJ52" s="1842"/>
      <c r="AK52" s="1842" t="s">
        <v>15</v>
      </c>
      <c r="AL52" s="1842"/>
      <c r="AM52" s="1842" t="s">
        <v>16</v>
      </c>
      <c r="AN52" s="1842"/>
      <c r="AO52" s="1842" t="s">
        <v>17</v>
      </c>
      <c r="AP52" s="1842"/>
      <c r="AQ52" s="1842" t="s">
        <v>18</v>
      </c>
      <c r="AR52" s="1842"/>
      <c r="AS52" s="1842" t="s">
        <v>94</v>
      </c>
      <c r="AT52" s="1842"/>
      <c r="AU52" s="1842" t="s">
        <v>95</v>
      </c>
      <c r="AV52" s="1842"/>
      <c r="AW52" s="1842" t="s">
        <v>96</v>
      </c>
      <c r="AX52" s="1842"/>
      <c r="AY52" s="1903" t="s">
        <v>97</v>
      </c>
      <c r="AZ52" s="1904"/>
    </row>
    <row r="53" spans="1:52" ht="18" customHeight="1" x14ac:dyDescent="0.25">
      <c r="A53" s="131"/>
      <c r="B53" s="1897" t="s">
        <v>20</v>
      </c>
      <c r="C53" s="1898"/>
      <c r="D53" s="1898"/>
      <c r="E53" s="1898"/>
      <c r="F53" s="1898"/>
      <c r="G53" s="1898"/>
      <c r="H53" s="1898"/>
      <c r="I53" s="1898"/>
      <c r="J53" s="1898"/>
      <c r="K53" s="1898"/>
      <c r="L53" s="1898"/>
      <c r="M53" s="1898"/>
      <c r="N53" s="1918" t="s">
        <v>20</v>
      </c>
      <c r="O53" s="1919"/>
      <c r="P53" s="1919"/>
      <c r="Q53" s="1919"/>
      <c r="R53" s="1919"/>
      <c r="S53" s="1919"/>
      <c r="T53" s="1919"/>
      <c r="U53" s="1901"/>
      <c r="V53" s="1901"/>
      <c r="W53" s="1901"/>
      <c r="X53" s="1901"/>
      <c r="Y53" s="1901"/>
      <c r="Z53" s="1865" t="s">
        <v>160</v>
      </c>
      <c r="AA53" s="1865"/>
      <c r="AB53" s="1866"/>
      <c r="AC53" s="1846"/>
      <c r="AD53" s="1846"/>
      <c r="AE53" s="1846"/>
      <c r="AF53" s="1846"/>
      <c r="AG53" s="1846"/>
      <c r="AH53" s="1846"/>
      <c r="AI53" s="1846"/>
      <c r="AJ53" s="1846"/>
      <c r="AK53" s="1846"/>
      <c r="AL53" s="1846"/>
      <c r="AM53" s="1846"/>
      <c r="AN53" s="1846"/>
      <c r="AO53" s="1846"/>
      <c r="AP53" s="1846"/>
      <c r="AQ53" s="1846"/>
      <c r="AR53" s="1846"/>
      <c r="AS53" s="1846"/>
      <c r="AT53" s="1846"/>
      <c r="AU53" s="1846"/>
      <c r="AV53" s="1846"/>
      <c r="AW53" s="1846"/>
      <c r="AX53" s="1846"/>
      <c r="AY53" s="1846"/>
      <c r="AZ53" s="1847"/>
    </row>
    <row r="54" spans="1:52" ht="18" customHeight="1" thickBot="1" x14ac:dyDescent="0.3">
      <c r="A54" s="131"/>
      <c r="B54" s="1899"/>
      <c r="C54" s="1843"/>
      <c r="D54" s="1843"/>
      <c r="E54" s="1843"/>
      <c r="F54" s="1843"/>
      <c r="G54" s="1843"/>
      <c r="H54" s="1843"/>
      <c r="I54" s="1843"/>
      <c r="J54" s="1843"/>
      <c r="K54" s="1843"/>
      <c r="L54" s="1843"/>
      <c r="M54" s="1843"/>
      <c r="N54" s="1920"/>
      <c r="O54" s="1852"/>
      <c r="P54" s="1852"/>
      <c r="Q54" s="1852"/>
      <c r="R54" s="1852"/>
      <c r="S54" s="1852"/>
      <c r="T54" s="1852"/>
      <c r="U54" s="1902"/>
      <c r="V54" s="1902"/>
      <c r="W54" s="1902"/>
      <c r="X54" s="1902"/>
      <c r="Y54" s="1902"/>
      <c r="Z54" s="1870"/>
      <c r="AA54" s="1870"/>
      <c r="AB54" s="1871"/>
      <c r="AC54" s="1843"/>
      <c r="AD54" s="1843"/>
      <c r="AE54" s="1843"/>
      <c r="AF54" s="1843"/>
      <c r="AG54" s="1843"/>
      <c r="AH54" s="1843"/>
      <c r="AI54" s="1843"/>
      <c r="AJ54" s="1843"/>
      <c r="AK54" s="1843"/>
      <c r="AL54" s="1843"/>
      <c r="AM54" s="1843"/>
      <c r="AN54" s="1843"/>
      <c r="AO54" s="1843"/>
      <c r="AP54" s="1843"/>
      <c r="AQ54" s="1843"/>
      <c r="AR54" s="1843"/>
      <c r="AS54" s="1843"/>
      <c r="AT54" s="1843"/>
      <c r="AU54" s="1843"/>
      <c r="AV54" s="1843"/>
      <c r="AW54" s="1843"/>
      <c r="AX54" s="1843"/>
      <c r="AY54" s="1843"/>
      <c r="AZ54" s="1845"/>
    </row>
    <row r="55" spans="1:52" ht="45" customHeight="1" thickBot="1" x14ac:dyDescent="0.3">
      <c r="A55" s="131"/>
      <c r="B55" s="1900"/>
      <c r="C55" s="1848"/>
      <c r="D55" s="1848"/>
      <c r="E55" s="1848"/>
      <c r="F55" s="1848"/>
      <c r="G55" s="1848"/>
      <c r="H55" s="1848"/>
      <c r="I55" s="1848"/>
      <c r="J55" s="1848"/>
      <c r="K55" s="1848"/>
      <c r="L55" s="1848"/>
      <c r="M55" s="1848"/>
      <c r="N55" s="1921"/>
      <c r="O55" s="1922"/>
      <c r="P55" s="1922"/>
      <c r="Q55" s="1922"/>
      <c r="R55" s="1922"/>
      <c r="S55" s="1922"/>
      <c r="T55" s="1922"/>
      <c r="U55" s="1908" t="s">
        <v>148</v>
      </c>
      <c r="V55" s="1909"/>
      <c r="W55" s="1909"/>
      <c r="X55" s="1909"/>
      <c r="Y55" s="1910"/>
      <c r="Z55" s="1907" t="s">
        <v>144</v>
      </c>
      <c r="AA55" s="1870"/>
      <c r="AB55" s="1871"/>
      <c r="AC55" s="1843"/>
      <c r="AD55" s="1843"/>
      <c r="AE55" s="1843"/>
      <c r="AF55" s="1843"/>
      <c r="AG55" s="1843"/>
      <c r="AH55" s="1843"/>
      <c r="AI55" s="1843"/>
      <c r="AJ55" s="1843"/>
      <c r="AK55" s="1843"/>
      <c r="AL55" s="1843"/>
      <c r="AM55" s="1843"/>
      <c r="AN55" s="1843"/>
      <c r="AO55" s="1843"/>
      <c r="AP55" s="1843"/>
      <c r="AQ55" s="1843"/>
      <c r="AR55" s="1843"/>
      <c r="AS55" s="1843"/>
      <c r="AT55" s="1843"/>
      <c r="AU55" s="1843"/>
      <c r="AV55" s="1843"/>
      <c r="AW55" s="1843"/>
      <c r="AX55" s="1843"/>
      <c r="AY55" s="1843"/>
      <c r="AZ55" s="1845"/>
    </row>
    <row r="56" spans="1:52" ht="18" customHeight="1" thickBot="1" x14ac:dyDescent="0.3">
      <c r="A56" s="126"/>
      <c r="B56" s="1905" t="s">
        <v>30</v>
      </c>
      <c r="C56" s="1905"/>
      <c r="D56" s="1905"/>
      <c r="E56" s="1905"/>
      <c r="F56" s="1905"/>
      <c r="G56" s="1905"/>
      <c r="H56" s="1905"/>
      <c r="I56" s="1905"/>
      <c r="J56" s="1905"/>
      <c r="K56" s="1905"/>
      <c r="L56" s="1905"/>
      <c r="M56" s="1905"/>
      <c r="N56" s="1905"/>
      <c r="O56" s="1905"/>
      <c r="P56" s="1905"/>
      <c r="Q56" s="1905"/>
      <c r="R56" s="1905"/>
      <c r="S56" s="1905"/>
      <c r="T56" s="1905"/>
      <c r="U56" s="1905"/>
      <c r="V56" s="1905"/>
      <c r="W56" s="1905"/>
      <c r="X56" s="1905"/>
      <c r="Y56" s="1905"/>
      <c r="Z56" s="1906">
        <v>9009</v>
      </c>
      <c r="AA56" s="1876"/>
      <c r="AB56" s="1876"/>
      <c r="AC56" s="1848"/>
      <c r="AD56" s="1848"/>
      <c r="AE56" s="1848"/>
      <c r="AF56" s="1848"/>
      <c r="AG56" s="1848"/>
      <c r="AH56" s="1848"/>
      <c r="AI56" s="1848"/>
      <c r="AJ56" s="1848"/>
      <c r="AK56" s="1848"/>
      <c r="AL56" s="1848"/>
      <c r="AM56" s="1848"/>
      <c r="AN56" s="1848"/>
      <c r="AO56" s="1848"/>
      <c r="AP56" s="1848"/>
      <c r="AQ56" s="1848"/>
      <c r="AR56" s="1848"/>
      <c r="AS56" s="1848"/>
      <c r="AT56" s="1848"/>
      <c r="AU56" s="1848"/>
      <c r="AV56" s="1848"/>
      <c r="AW56" s="1848"/>
      <c r="AX56" s="1848"/>
      <c r="AY56" s="1848"/>
      <c r="AZ56" s="1849"/>
    </row>
    <row r="57" spans="1:52" ht="14.25" customHeight="1" x14ac:dyDescent="0.25">
      <c r="A57" s="126"/>
      <c r="B57" s="1916" t="s">
        <v>784</v>
      </c>
      <c r="C57" s="1917"/>
      <c r="D57" s="1917"/>
      <c r="E57" s="1917"/>
      <c r="F57" s="1917"/>
      <c r="G57" s="1917"/>
      <c r="H57" s="1917"/>
      <c r="I57" s="1917"/>
      <c r="J57" s="1917"/>
      <c r="K57" s="1917"/>
      <c r="L57" s="1917"/>
      <c r="M57" s="1917"/>
      <c r="N57" s="1917"/>
      <c r="O57" s="1917"/>
      <c r="P57" s="1917"/>
      <c r="Q57" s="1917"/>
      <c r="R57" s="1917"/>
      <c r="S57" s="1917"/>
      <c r="T57" s="1917"/>
      <c r="U57" s="1917"/>
      <c r="V57" s="1917"/>
      <c r="W57" s="1917"/>
      <c r="X57" s="1917"/>
      <c r="Y57" s="1917"/>
      <c r="Z57" s="1917"/>
      <c r="AA57" s="1917"/>
      <c r="AB57" s="1917"/>
      <c r="AC57" s="1917"/>
      <c r="AD57" s="1917"/>
      <c r="AE57" s="1917"/>
      <c r="AF57" s="1917"/>
      <c r="AG57" s="1917"/>
      <c r="AH57" s="1917"/>
      <c r="AI57" s="1917"/>
      <c r="AJ57" s="1917"/>
      <c r="AK57" s="1917"/>
      <c r="AL57" s="1917"/>
      <c r="AM57" s="1917"/>
      <c r="AN57" s="1917"/>
      <c r="AO57" s="1917"/>
      <c r="AP57" s="1917"/>
      <c r="AQ57" s="1917"/>
      <c r="AR57" s="1917"/>
      <c r="AS57" s="1917"/>
      <c r="AT57" s="1917"/>
      <c r="AU57" s="1917"/>
      <c r="AV57" s="1917"/>
      <c r="AW57" s="1917"/>
      <c r="AX57" s="1917"/>
      <c r="AY57" s="1917"/>
      <c r="AZ57" s="1917"/>
    </row>
    <row r="58" spans="1:52" ht="6.75" customHeight="1" x14ac:dyDescent="0.25">
      <c r="A58" s="126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</row>
    <row r="59" spans="1:52" x14ac:dyDescent="0.25">
      <c r="A59" s="126"/>
      <c r="B59" s="877" t="s">
        <v>785</v>
      </c>
      <c r="C59" s="877"/>
      <c r="D59" s="877"/>
      <c r="E59" s="877"/>
      <c r="F59" s="877"/>
      <c r="G59" s="877"/>
      <c r="H59" s="877"/>
      <c r="I59" s="877"/>
      <c r="J59" s="877"/>
      <c r="K59" s="877"/>
      <c r="L59" s="877"/>
      <c r="M59" s="877"/>
      <c r="N59" s="877"/>
      <c r="O59" s="877"/>
      <c r="P59" s="877"/>
      <c r="Q59" s="877"/>
      <c r="R59" s="877"/>
      <c r="S59" s="877"/>
      <c r="T59" s="877"/>
      <c r="U59" s="877"/>
      <c r="V59" s="877"/>
      <c r="W59" s="877"/>
      <c r="X59" s="877"/>
      <c r="Y59" s="877"/>
      <c r="Z59" s="877"/>
      <c r="AA59" s="877"/>
      <c r="AB59" s="877"/>
      <c r="AC59" s="877"/>
      <c r="AD59" s="877"/>
      <c r="AE59" s="877"/>
      <c r="AF59" s="877"/>
      <c r="AG59" s="877"/>
      <c r="AH59" s="877"/>
      <c r="AI59" s="877"/>
      <c r="AJ59" s="877"/>
      <c r="AK59" s="877"/>
      <c r="AL59" s="877"/>
      <c r="AM59" s="877"/>
      <c r="AN59" s="877"/>
      <c r="AO59" s="877"/>
      <c r="AP59" s="877"/>
      <c r="AQ59" s="877"/>
      <c r="AR59" s="877"/>
      <c r="AS59" s="877"/>
      <c r="AT59" s="877"/>
      <c r="AU59" s="877"/>
      <c r="AV59" s="877"/>
      <c r="AW59" s="877"/>
      <c r="AX59" s="877"/>
      <c r="AY59" s="877"/>
      <c r="AZ59" s="877"/>
    </row>
    <row r="60" spans="1:52" ht="9.75" customHeight="1" x14ac:dyDescent="0.25">
      <c r="A60" s="126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ht="19.5" customHeight="1" x14ac:dyDescent="0.25">
      <c r="A61" s="126"/>
      <c r="B61" s="875" t="s">
        <v>2</v>
      </c>
      <c r="C61" s="894"/>
      <c r="D61" s="894"/>
      <c r="E61" s="894"/>
      <c r="F61" s="894"/>
      <c r="G61" s="894"/>
      <c r="H61" s="894"/>
      <c r="I61" s="894"/>
      <c r="J61" s="894"/>
      <c r="K61" s="894"/>
      <c r="L61" s="894"/>
      <c r="M61" s="894"/>
      <c r="N61" s="894"/>
      <c r="O61" s="894"/>
      <c r="P61" s="894"/>
      <c r="Q61" s="894"/>
      <c r="R61" s="894"/>
      <c r="S61" s="894"/>
      <c r="T61" s="894"/>
      <c r="U61" s="894"/>
      <c r="V61" s="894"/>
      <c r="W61" s="897" t="s">
        <v>502</v>
      </c>
      <c r="X61" s="878"/>
      <c r="Y61" s="879"/>
      <c r="Z61" s="878" t="s">
        <v>33</v>
      </c>
      <c r="AA61" s="878"/>
      <c r="AB61" s="879"/>
      <c r="AC61" s="873" t="s">
        <v>99</v>
      </c>
      <c r="AD61" s="874"/>
      <c r="AE61" s="874"/>
      <c r="AF61" s="874"/>
      <c r="AG61" s="874"/>
      <c r="AH61" s="874"/>
      <c r="AI61" s="874"/>
      <c r="AJ61" s="874"/>
      <c r="AK61" s="874"/>
      <c r="AL61" s="874"/>
      <c r="AM61" s="874"/>
      <c r="AN61" s="874"/>
      <c r="AO61" s="874"/>
      <c r="AP61" s="874"/>
      <c r="AQ61" s="874"/>
      <c r="AR61" s="874"/>
      <c r="AS61" s="874"/>
      <c r="AT61" s="874"/>
      <c r="AU61" s="874"/>
      <c r="AV61" s="874"/>
      <c r="AW61" s="874"/>
      <c r="AX61" s="874"/>
      <c r="AY61" s="874"/>
      <c r="AZ61" s="874"/>
    </row>
    <row r="62" spans="1:52" x14ac:dyDescent="0.25">
      <c r="A62" s="126"/>
      <c r="B62" s="875"/>
      <c r="C62" s="894"/>
      <c r="D62" s="894"/>
      <c r="E62" s="894"/>
      <c r="F62" s="894"/>
      <c r="G62" s="894"/>
      <c r="H62" s="894"/>
      <c r="I62" s="894"/>
      <c r="J62" s="894"/>
      <c r="K62" s="894"/>
      <c r="L62" s="894"/>
      <c r="M62" s="894"/>
      <c r="N62" s="894"/>
      <c r="O62" s="894"/>
      <c r="P62" s="894"/>
      <c r="Q62" s="894"/>
      <c r="R62" s="894"/>
      <c r="S62" s="894"/>
      <c r="T62" s="894"/>
      <c r="U62" s="894"/>
      <c r="V62" s="894"/>
      <c r="W62" s="898"/>
      <c r="X62" s="880"/>
      <c r="Y62" s="881"/>
      <c r="Z62" s="880"/>
      <c r="AA62" s="880"/>
      <c r="AB62" s="881"/>
      <c r="AC62" s="897" t="s">
        <v>271</v>
      </c>
      <c r="AD62" s="878"/>
      <c r="AE62" s="878"/>
      <c r="AF62" s="878"/>
      <c r="AG62" s="878"/>
      <c r="AH62" s="878"/>
      <c r="AI62" s="878"/>
      <c r="AJ62" s="879"/>
      <c r="AK62" s="894" t="s">
        <v>6</v>
      </c>
      <c r="AL62" s="894"/>
      <c r="AM62" s="894"/>
      <c r="AN62" s="894"/>
      <c r="AO62" s="894"/>
      <c r="AP62" s="894"/>
      <c r="AQ62" s="894"/>
      <c r="AR62" s="894"/>
      <c r="AS62" s="878" t="s">
        <v>35</v>
      </c>
      <c r="AT62" s="878"/>
      <c r="AU62" s="878"/>
      <c r="AV62" s="878"/>
      <c r="AW62" s="878"/>
      <c r="AX62" s="878"/>
      <c r="AY62" s="878"/>
      <c r="AZ62" s="878"/>
    </row>
    <row r="63" spans="1:52" ht="30.75" customHeight="1" x14ac:dyDescent="0.25">
      <c r="A63" s="126"/>
      <c r="B63" s="875"/>
      <c r="C63" s="894"/>
      <c r="D63" s="894"/>
      <c r="E63" s="894"/>
      <c r="F63" s="894"/>
      <c r="G63" s="894"/>
      <c r="H63" s="894"/>
      <c r="I63" s="894"/>
      <c r="J63" s="894"/>
      <c r="K63" s="894"/>
      <c r="L63" s="894"/>
      <c r="M63" s="894"/>
      <c r="N63" s="894"/>
      <c r="O63" s="894"/>
      <c r="P63" s="894"/>
      <c r="Q63" s="894"/>
      <c r="R63" s="894"/>
      <c r="S63" s="894"/>
      <c r="T63" s="894"/>
      <c r="U63" s="894"/>
      <c r="V63" s="894"/>
      <c r="W63" s="899"/>
      <c r="X63" s="882"/>
      <c r="Y63" s="883"/>
      <c r="Z63" s="882"/>
      <c r="AA63" s="882"/>
      <c r="AB63" s="883"/>
      <c r="AC63" s="899"/>
      <c r="AD63" s="882"/>
      <c r="AE63" s="882"/>
      <c r="AF63" s="882"/>
      <c r="AG63" s="882"/>
      <c r="AH63" s="882"/>
      <c r="AI63" s="882"/>
      <c r="AJ63" s="883"/>
      <c r="AK63" s="894"/>
      <c r="AL63" s="894"/>
      <c r="AM63" s="894"/>
      <c r="AN63" s="894"/>
      <c r="AO63" s="894"/>
      <c r="AP63" s="894"/>
      <c r="AQ63" s="894"/>
      <c r="AR63" s="894"/>
      <c r="AS63" s="882"/>
      <c r="AT63" s="882"/>
      <c r="AU63" s="882"/>
      <c r="AV63" s="882"/>
      <c r="AW63" s="882"/>
      <c r="AX63" s="882"/>
      <c r="AY63" s="882"/>
      <c r="AZ63" s="882"/>
    </row>
    <row r="64" spans="1:52" ht="15.75" thickBot="1" x14ac:dyDescent="0.3">
      <c r="A64" s="126"/>
      <c r="B64" s="948">
        <v>1</v>
      </c>
      <c r="C64" s="949"/>
      <c r="D64" s="949"/>
      <c r="E64" s="949"/>
      <c r="F64" s="949"/>
      <c r="G64" s="949"/>
      <c r="H64" s="949"/>
      <c r="I64" s="949"/>
      <c r="J64" s="949"/>
      <c r="K64" s="949"/>
      <c r="L64" s="949"/>
      <c r="M64" s="949"/>
      <c r="N64" s="949"/>
      <c r="O64" s="949"/>
      <c r="P64" s="949"/>
      <c r="Q64" s="949"/>
      <c r="R64" s="949"/>
      <c r="S64" s="949"/>
      <c r="T64" s="949"/>
      <c r="U64" s="949"/>
      <c r="V64" s="949"/>
      <c r="W64" s="944" t="s">
        <v>36</v>
      </c>
      <c r="X64" s="945"/>
      <c r="Y64" s="946"/>
      <c r="Z64" s="945" t="s">
        <v>7</v>
      </c>
      <c r="AA64" s="945"/>
      <c r="AB64" s="946"/>
      <c r="AC64" s="944" t="s">
        <v>8</v>
      </c>
      <c r="AD64" s="945"/>
      <c r="AE64" s="945"/>
      <c r="AF64" s="945"/>
      <c r="AG64" s="945"/>
      <c r="AH64" s="945"/>
      <c r="AI64" s="945"/>
      <c r="AJ64" s="946"/>
      <c r="AK64" s="944" t="s">
        <v>9</v>
      </c>
      <c r="AL64" s="945"/>
      <c r="AM64" s="945"/>
      <c r="AN64" s="945"/>
      <c r="AO64" s="945"/>
      <c r="AP64" s="945"/>
      <c r="AQ64" s="945"/>
      <c r="AR64" s="946"/>
      <c r="AS64" s="944" t="s">
        <v>10</v>
      </c>
      <c r="AT64" s="945"/>
      <c r="AU64" s="945"/>
      <c r="AV64" s="945"/>
      <c r="AW64" s="945"/>
      <c r="AX64" s="945"/>
      <c r="AY64" s="945"/>
      <c r="AZ64" s="945"/>
    </row>
    <row r="65" spans="1:52" x14ac:dyDescent="0.25">
      <c r="A65" s="126"/>
      <c r="B65" s="948"/>
      <c r="C65" s="949"/>
      <c r="D65" s="949"/>
      <c r="E65" s="949"/>
      <c r="F65" s="949"/>
      <c r="G65" s="949"/>
      <c r="H65" s="949"/>
      <c r="I65" s="949"/>
      <c r="J65" s="949"/>
      <c r="K65" s="949"/>
      <c r="L65" s="949"/>
      <c r="M65" s="949"/>
      <c r="N65" s="949"/>
      <c r="O65" s="949"/>
      <c r="P65" s="949"/>
      <c r="Q65" s="949"/>
      <c r="R65" s="949"/>
      <c r="S65" s="949"/>
      <c r="T65" s="949"/>
      <c r="U65" s="949"/>
      <c r="V65" s="950"/>
      <c r="W65" s="867"/>
      <c r="X65" s="868"/>
      <c r="Y65" s="868"/>
      <c r="Z65" s="951" t="s">
        <v>21</v>
      </c>
      <c r="AA65" s="868"/>
      <c r="AB65" s="952"/>
      <c r="AC65" s="869"/>
      <c r="AD65" s="870"/>
      <c r="AE65" s="870"/>
      <c r="AF65" s="870"/>
      <c r="AG65" s="870"/>
      <c r="AH65" s="870"/>
      <c r="AI65" s="870"/>
      <c r="AJ65" s="871"/>
      <c r="AK65" s="869"/>
      <c r="AL65" s="870"/>
      <c r="AM65" s="870"/>
      <c r="AN65" s="870"/>
      <c r="AO65" s="870"/>
      <c r="AP65" s="870"/>
      <c r="AQ65" s="870"/>
      <c r="AR65" s="871"/>
      <c r="AS65" s="869"/>
      <c r="AT65" s="870"/>
      <c r="AU65" s="870"/>
      <c r="AV65" s="870"/>
      <c r="AW65" s="870"/>
      <c r="AX65" s="870"/>
      <c r="AY65" s="870"/>
      <c r="AZ65" s="872"/>
    </row>
    <row r="66" spans="1:52" x14ac:dyDescent="0.25">
      <c r="A66" s="126"/>
      <c r="B66" s="875"/>
      <c r="C66" s="894"/>
      <c r="D66" s="894"/>
      <c r="E66" s="894"/>
      <c r="F66" s="894"/>
      <c r="G66" s="894"/>
      <c r="H66" s="894"/>
      <c r="I66" s="894"/>
      <c r="J66" s="894"/>
      <c r="K66" s="894"/>
      <c r="L66" s="894"/>
      <c r="M66" s="894"/>
      <c r="N66" s="894"/>
      <c r="O66" s="894"/>
      <c r="P66" s="894"/>
      <c r="Q66" s="894"/>
      <c r="R66" s="894"/>
      <c r="S66" s="894"/>
      <c r="T66" s="894"/>
      <c r="U66" s="894"/>
      <c r="V66" s="873"/>
      <c r="W66" s="895"/>
      <c r="X66" s="874"/>
      <c r="Y66" s="874"/>
      <c r="Z66" s="896" t="s">
        <v>22</v>
      </c>
      <c r="AA66" s="856"/>
      <c r="AB66" s="857"/>
      <c r="AC66" s="873"/>
      <c r="AD66" s="874"/>
      <c r="AE66" s="874"/>
      <c r="AF66" s="874"/>
      <c r="AG66" s="874"/>
      <c r="AH66" s="874"/>
      <c r="AI66" s="874"/>
      <c r="AJ66" s="875"/>
      <c r="AK66" s="873"/>
      <c r="AL66" s="874"/>
      <c r="AM66" s="874"/>
      <c r="AN66" s="874"/>
      <c r="AO66" s="874"/>
      <c r="AP66" s="874"/>
      <c r="AQ66" s="874"/>
      <c r="AR66" s="875"/>
      <c r="AS66" s="873"/>
      <c r="AT66" s="874"/>
      <c r="AU66" s="874"/>
      <c r="AV66" s="874"/>
      <c r="AW66" s="874"/>
      <c r="AX66" s="874"/>
      <c r="AY66" s="874"/>
      <c r="AZ66" s="876"/>
    </row>
    <row r="67" spans="1:52" ht="15.75" thickBot="1" x14ac:dyDescent="0.3">
      <c r="A67" s="126"/>
      <c r="B67" s="948"/>
      <c r="C67" s="949"/>
      <c r="D67" s="949"/>
      <c r="E67" s="949"/>
      <c r="F67" s="949"/>
      <c r="G67" s="949"/>
      <c r="H67" s="949"/>
      <c r="I67" s="949"/>
      <c r="J67" s="949"/>
      <c r="K67" s="949"/>
      <c r="L67" s="949"/>
      <c r="M67" s="949"/>
      <c r="N67" s="949"/>
      <c r="O67" s="949"/>
      <c r="P67" s="949"/>
      <c r="Q67" s="949"/>
      <c r="R67" s="949"/>
      <c r="S67" s="949"/>
      <c r="T67" s="949"/>
      <c r="U67" s="949"/>
      <c r="V67" s="950"/>
      <c r="W67" s="955"/>
      <c r="X67" s="956"/>
      <c r="Y67" s="956"/>
      <c r="Z67" s="957"/>
      <c r="AA67" s="859"/>
      <c r="AB67" s="860"/>
      <c r="AC67" s="861"/>
      <c r="AD67" s="862"/>
      <c r="AE67" s="862"/>
      <c r="AF67" s="862"/>
      <c r="AG67" s="862"/>
      <c r="AH67" s="862"/>
      <c r="AI67" s="862"/>
      <c r="AJ67" s="863"/>
      <c r="AK67" s="861"/>
      <c r="AL67" s="862"/>
      <c r="AM67" s="862"/>
      <c r="AN67" s="862"/>
      <c r="AO67" s="862"/>
      <c r="AP67" s="862"/>
      <c r="AQ67" s="862"/>
      <c r="AR67" s="863"/>
      <c r="AS67" s="861"/>
      <c r="AT67" s="862"/>
      <c r="AU67" s="862"/>
      <c r="AV67" s="862"/>
      <c r="AW67" s="862"/>
      <c r="AX67" s="862"/>
      <c r="AY67" s="862"/>
      <c r="AZ67" s="864"/>
    </row>
    <row r="68" spans="1:52" x14ac:dyDescent="0.25">
      <c r="A68" s="126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5"/>
      <c r="P68" s="285"/>
      <c r="Q68" s="284"/>
      <c r="R68" s="284"/>
      <c r="S68" s="284"/>
      <c r="T68" s="284"/>
      <c r="U68" s="284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7"/>
      <c r="AI68" s="287"/>
      <c r="AJ68" s="287"/>
      <c r="AK68" s="287"/>
      <c r="AL68" s="287"/>
      <c r="AM68" s="287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</row>
    <row r="69" spans="1:52" ht="44.25" customHeight="1" x14ac:dyDescent="0.25">
      <c r="A69" s="126"/>
      <c r="B69" s="1915" t="s">
        <v>786</v>
      </c>
      <c r="C69" s="1915"/>
      <c r="D69" s="1915"/>
      <c r="E69" s="1915"/>
      <c r="F69" s="1915"/>
      <c r="G69" s="1915"/>
      <c r="H69" s="1915"/>
      <c r="I69" s="1915"/>
      <c r="J69" s="1915"/>
      <c r="K69" s="1915"/>
      <c r="L69" s="1915"/>
      <c r="M69" s="1915"/>
      <c r="N69" s="1915"/>
      <c r="O69" s="1915"/>
      <c r="P69" s="1915"/>
      <c r="Q69" s="1915"/>
      <c r="R69" s="1915"/>
      <c r="S69" s="1915"/>
      <c r="T69" s="1915"/>
      <c r="U69" s="1915"/>
      <c r="V69" s="1915"/>
      <c r="W69" s="1915"/>
      <c r="X69" s="1915"/>
      <c r="Y69" s="1915"/>
      <c r="Z69" s="1915"/>
      <c r="AA69" s="1915"/>
      <c r="AB69" s="1915"/>
      <c r="AC69" s="1915"/>
      <c r="AD69" s="1915"/>
      <c r="AE69" s="1915"/>
      <c r="AF69" s="1915"/>
      <c r="AG69" s="1915"/>
      <c r="AH69" s="1915"/>
      <c r="AI69" s="1915"/>
      <c r="AJ69" s="1915"/>
      <c r="AK69" s="1915"/>
      <c r="AL69" s="1915"/>
      <c r="AM69" s="1915"/>
      <c r="AN69" s="1915"/>
      <c r="AO69" s="1915"/>
      <c r="AP69" s="1915"/>
      <c r="AQ69" s="1915"/>
      <c r="AR69" s="1915"/>
      <c r="AS69" s="1915"/>
      <c r="AT69" s="1915"/>
      <c r="AU69" s="1915"/>
      <c r="AV69" s="1915"/>
      <c r="AW69" s="1915"/>
      <c r="AX69" s="1915"/>
      <c r="AY69" s="1915"/>
      <c r="AZ69" s="1915"/>
    </row>
    <row r="70" spans="1:52" x14ac:dyDescent="0.25">
      <c r="A70" s="45"/>
      <c r="B70" s="877" t="s">
        <v>787</v>
      </c>
      <c r="C70" s="877"/>
      <c r="D70" s="877"/>
      <c r="E70" s="877"/>
      <c r="F70" s="877"/>
      <c r="G70" s="877"/>
      <c r="H70" s="877"/>
      <c r="I70" s="877"/>
      <c r="J70" s="877"/>
      <c r="K70" s="877"/>
      <c r="L70" s="877"/>
      <c r="M70" s="877"/>
      <c r="N70" s="877"/>
      <c r="O70" s="877"/>
      <c r="P70" s="877"/>
      <c r="Q70" s="877"/>
      <c r="R70" s="877"/>
      <c r="S70" s="877"/>
      <c r="T70" s="877"/>
      <c r="U70" s="877"/>
      <c r="V70" s="877"/>
      <c r="W70" s="877"/>
      <c r="X70" s="877"/>
      <c r="Y70" s="877"/>
      <c r="Z70" s="877"/>
      <c r="AA70" s="877"/>
      <c r="AB70" s="877"/>
      <c r="AC70" s="877"/>
      <c r="AD70" s="877"/>
      <c r="AE70" s="877"/>
      <c r="AF70" s="877"/>
      <c r="AG70" s="877"/>
      <c r="AH70" s="877"/>
      <c r="AI70" s="877"/>
      <c r="AJ70" s="877"/>
      <c r="AK70" s="877"/>
      <c r="AL70" s="877"/>
      <c r="AM70" s="877"/>
      <c r="AN70" s="877"/>
      <c r="AO70" s="877"/>
      <c r="AP70" s="877"/>
      <c r="AQ70" s="877"/>
      <c r="AR70" s="877"/>
      <c r="AS70" s="877"/>
      <c r="AT70" s="877"/>
      <c r="AU70" s="877"/>
      <c r="AV70" s="877"/>
      <c r="AW70" s="877"/>
      <c r="AX70" s="877"/>
      <c r="AY70" s="877"/>
      <c r="AZ70" s="877"/>
    </row>
    <row r="71" spans="1:52" ht="9.75" customHeight="1" x14ac:dyDescent="0.25">
      <c r="A71" s="45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</row>
    <row r="72" spans="1:52" x14ac:dyDescent="0.25">
      <c r="A72" s="45"/>
      <c r="B72" s="878" t="s">
        <v>2</v>
      </c>
      <c r="C72" s="878"/>
      <c r="D72" s="878"/>
      <c r="E72" s="878"/>
      <c r="F72" s="878"/>
      <c r="G72" s="878"/>
      <c r="H72" s="878"/>
      <c r="I72" s="878"/>
      <c r="J72" s="878"/>
      <c r="K72" s="878"/>
      <c r="L72" s="878"/>
      <c r="M72" s="878"/>
      <c r="N72" s="878"/>
      <c r="O72" s="878"/>
      <c r="P72" s="878"/>
      <c r="Q72" s="878"/>
      <c r="R72" s="878"/>
      <c r="S72" s="878"/>
      <c r="T72" s="878"/>
      <c r="U72" s="878"/>
      <c r="V72" s="878"/>
      <c r="W72" s="878"/>
      <c r="X72" s="878"/>
      <c r="Y72" s="879"/>
      <c r="Z72" s="878" t="s">
        <v>33</v>
      </c>
      <c r="AA72" s="878"/>
      <c r="AB72" s="879"/>
      <c r="AC72" s="873" t="s">
        <v>99</v>
      </c>
      <c r="AD72" s="874"/>
      <c r="AE72" s="874"/>
      <c r="AF72" s="874"/>
      <c r="AG72" s="874"/>
      <c r="AH72" s="874"/>
      <c r="AI72" s="874"/>
      <c r="AJ72" s="874"/>
      <c r="AK72" s="874"/>
      <c r="AL72" s="874"/>
      <c r="AM72" s="874"/>
      <c r="AN72" s="874"/>
      <c r="AO72" s="874"/>
      <c r="AP72" s="874"/>
      <c r="AQ72" s="874"/>
      <c r="AR72" s="874"/>
      <c r="AS72" s="874"/>
      <c r="AT72" s="874"/>
      <c r="AU72" s="874"/>
      <c r="AV72" s="874"/>
      <c r="AW72" s="874"/>
      <c r="AX72" s="874"/>
      <c r="AY72" s="874"/>
      <c r="AZ72" s="874"/>
    </row>
    <row r="73" spans="1:52" x14ac:dyDescent="0.25">
      <c r="A73" s="45"/>
      <c r="B73" s="880"/>
      <c r="C73" s="880"/>
      <c r="D73" s="880"/>
      <c r="E73" s="880"/>
      <c r="F73" s="880"/>
      <c r="G73" s="880"/>
      <c r="H73" s="880"/>
      <c r="I73" s="880"/>
      <c r="J73" s="880"/>
      <c r="K73" s="880"/>
      <c r="L73" s="880"/>
      <c r="M73" s="880"/>
      <c r="N73" s="880"/>
      <c r="O73" s="880"/>
      <c r="P73" s="880"/>
      <c r="Q73" s="880"/>
      <c r="R73" s="880"/>
      <c r="S73" s="880"/>
      <c r="T73" s="880"/>
      <c r="U73" s="880"/>
      <c r="V73" s="880"/>
      <c r="W73" s="880"/>
      <c r="X73" s="880"/>
      <c r="Y73" s="881"/>
      <c r="Z73" s="880"/>
      <c r="AA73" s="880"/>
      <c r="AB73" s="881"/>
      <c r="AC73" s="897" t="s">
        <v>271</v>
      </c>
      <c r="AD73" s="878"/>
      <c r="AE73" s="878"/>
      <c r="AF73" s="878"/>
      <c r="AG73" s="878"/>
      <c r="AH73" s="878"/>
      <c r="AI73" s="878"/>
      <c r="AJ73" s="879"/>
      <c r="AK73" s="894" t="s">
        <v>6</v>
      </c>
      <c r="AL73" s="894"/>
      <c r="AM73" s="894"/>
      <c r="AN73" s="894"/>
      <c r="AO73" s="894"/>
      <c r="AP73" s="894"/>
      <c r="AQ73" s="894"/>
      <c r="AR73" s="894"/>
      <c r="AS73" s="878" t="s">
        <v>35</v>
      </c>
      <c r="AT73" s="878"/>
      <c r="AU73" s="878"/>
      <c r="AV73" s="878"/>
      <c r="AW73" s="878"/>
      <c r="AX73" s="878"/>
      <c r="AY73" s="878"/>
      <c r="AZ73" s="878"/>
    </row>
    <row r="74" spans="1:52" ht="32.25" customHeight="1" x14ac:dyDescent="0.25">
      <c r="A74" s="45"/>
      <c r="B74" s="882"/>
      <c r="C74" s="882"/>
      <c r="D74" s="882"/>
      <c r="E74" s="882"/>
      <c r="F74" s="882"/>
      <c r="G74" s="882"/>
      <c r="H74" s="882"/>
      <c r="I74" s="882"/>
      <c r="J74" s="882"/>
      <c r="K74" s="882"/>
      <c r="L74" s="882"/>
      <c r="M74" s="882"/>
      <c r="N74" s="882"/>
      <c r="O74" s="882"/>
      <c r="P74" s="882"/>
      <c r="Q74" s="882"/>
      <c r="R74" s="882"/>
      <c r="S74" s="882"/>
      <c r="T74" s="882"/>
      <c r="U74" s="882"/>
      <c r="V74" s="882"/>
      <c r="W74" s="882"/>
      <c r="X74" s="882"/>
      <c r="Y74" s="883"/>
      <c r="Z74" s="882"/>
      <c r="AA74" s="882"/>
      <c r="AB74" s="883"/>
      <c r="AC74" s="899"/>
      <c r="AD74" s="882"/>
      <c r="AE74" s="882"/>
      <c r="AF74" s="882"/>
      <c r="AG74" s="882"/>
      <c r="AH74" s="882"/>
      <c r="AI74" s="882"/>
      <c r="AJ74" s="883"/>
      <c r="AK74" s="894"/>
      <c r="AL74" s="894"/>
      <c r="AM74" s="894"/>
      <c r="AN74" s="894"/>
      <c r="AO74" s="894"/>
      <c r="AP74" s="894"/>
      <c r="AQ74" s="894"/>
      <c r="AR74" s="894"/>
      <c r="AS74" s="882"/>
      <c r="AT74" s="882"/>
      <c r="AU74" s="882"/>
      <c r="AV74" s="882"/>
      <c r="AW74" s="882"/>
      <c r="AX74" s="882"/>
      <c r="AY74" s="882"/>
      <c r="AZ74" s="882"/>
    </row>
    <row r="75" spans="1:52" ht="15.75" thickBot="1" x14ac:dyDescent="0.3">
      <c r="A75" s="45"/>
      <c r="B75" s="884">
        <v>1</v>
      </c>
      <c r="C75" s="884"/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5"/>
      <c r="Z75" s="886" t="s">
        <v>7</v>
      </c>
      <c r="AA75" s="886"/>
      <c r="AB75" s="887"/>
      <c r="AC75" s="888" t="s">
        <v>8</v>
      </c>
      <c r="AD75" s="889"/>
      <c r="AE75" s="889"/>
      <c r="AF75" s="889"/>
      <c r="AG75" s="889"/>
      <c r="AH75" s="889"/>
      <c r="AI75" s="889"/>
      <c r="AJ75" s="890"/>
      <c r="AK75" s="888" t="s">
        <v>9</v>
      </c>
      <c r="AL75" s="889"/>
      <c r="AM75" s="889"/>
      <c r="AN75" s="889"/>
      <c r="AO75" s="889"/>
      <c r="AP75" s="889"/>
      <c r="AQ75" s="889"/>
      <c r="AR75" s="890"/>
      <c r="AS75" s="888" t="s">
        <v>10</v>
      </c>
      <c r="AT75" s="889"/>
      <c r="AU75" s="889"/>
      <c r="AV75" s="889"/>
      <c r="AW75" s="889"/>
      <c r="AX75" s="889"/>
      <c r="AY75" s="889"/>
      <c r="AZ75" s="889"/>
    </row>
    <row r="76" spans="1:52" ht="25.5" customHeight="1" x14ac:dyDescent="0.25">
      <c r="A76" s="45"/>
      <c r="B76" s="865" t="s">
        <v>771</v>
      </c>
      <c r="C76" s="865"/>
      <c r="D76" s="865"/>
      <c r="E76" s="865"/>
      <c r="F76" s="865"/>
      <c r="G76" s="865"/>
      <c r="H76" s="865"/>
      <c r="I76" s="865"/>
      <c r="J76" s="865"/>
      <c r="K76" s="865"/>
      <c r="L76" s="865"/>
      <c r="M76" s="865"/>
      <c r="N76" s="865"/>
      <c r="O76" s="865"/>
      <c r="P76" s="865"/>
      <c r="Q76" s="865"/>
      <c r="R76" s="865"/>
      <c r="S76" s="865"/>
      <c r="T76" s="865"/>
      <c r="U76" s="865"/>
      <c r="V76" s="865"/>
      <c r="W76" s="865"/>
      <c r="X76" s="865"/>
      <c r="Y76" s="866"/>
      <c r="Z76" s="867" t="s">
        <v>21</v>
      </c>
      <c r="AA76" s="868"/>
      <c r="AB76" s="868"/>
      <c r="AC76" s="869"/>
      <c r="AD76" s="870"/>
      <c r="AE76" s="870"/>
      <c r="AF76" s="870"/>
      <c r="AG76" s="870"/>
      <c r="AH76" s="870"/>
      <c r="AI76" s="870"/>
      <c r="AJ76" s="871"/>
      <c r="AK76" s="869"/>
      <c r="AL76" s="870"/>
      <c r="AM76" s="870"/>
      <c r="AN76" s="870"/>
      <c r="AO76" s="870"/>
      <c r="AP76" s="870"/>
      <c r="AQ76" s="870"/>
      <c r="AR76" s="871"/>
      <c r="AS76" s="869"/>
      <c r="AT76" s="870"/>
      <c r="AU76" s="870"/>
      <c r="AV76" s="870"/>
      <c r="AW76" s="870"/>
      <c r="AX76" s="870"/>
      <c r="AY76" s="870"/>
      <c r="AZ76" s="872"/>
    </row>
    <row r="77" spans="1:52" ht="15" customHeight="1" x14ac:dyDescent="0.25">
      <c r="A77" s="45"/>
      <c r="B77" s="853" t="s">
        <v>765</v>
      </c>
      <c r="C77" s="853"/>
      <c r="D77" s="853"/>
      <c r="E77" s="853"/>
      <c r="F77" s="853"/>
      <c r="G77" s="853"/>
      <c r="H77" s="853"/>
      <c r="I77" s="853"/>
      <c r="J77" s="853"/>
      <c r="K77" s="853"/>
      <c r="L77" s="853"/>
      <c r="M77" s="853"/>
      <c r="N77" s="853"/>
      <c r="O77" s="853"/>
      <c r="P77" s="853"/>
      <c r="Q77" s="853"/>
      <c r="R77" s="853"/>
      <c r="S77" s="853"/>
      <c r="T77" s="853"/>
      <c r="U77" s="853"/>
      <c r="V77" s="853"/>
      <c r="W77" s="853"/>
      <c r="X77" s="853"/>
      <c r="Y77" s="854"/>
      <c r="Z77" s="855" t="s">
        <v>22</v>
      </c>
      <c r="AA77" s="856"/>
      <c r="AB77" s="857"/>
      <c r="AC77" s="873"/>
      <c r="AD77" s="874"/>
      <c r="AE77" s="874"/>
      <c r="AF77" s="874"/>
      <c r="AG77" s="874"/>
      <c r="AH77" s="874"/>
      <c r="AI77" s="874"/>
      <c r="AJ77" s="875"/>
      <c r="AK77" s="873"/>
      <c r="AL77" s="874"/>
      <c r="AM77" s="874"/>
      <c r="AN77" s="874"/>
      <c r="AO77" s="874"/>
      <c r="AP77" s="874"/>
      <c r="AQ77" s="874"/>
      <c r="AR77" s="875"/>
      <c r="AS77" s="873"/>
      <c r="AT77" s="874"/>
      <c r="AU77" s="874"/>
      <c r="AV77" s="874"/>
      <c r="AW77" s="874"/>
      <c r="AX77" s="874"/>
      <c r="AY77" s="874"/>
      <c r="AZ77" s="876"/>
    </row>
    <row r="78" spans="1:52" ht="15" customHeight="1" x14ac:dyDescent="0.25">
      <c r="A78" s="45"/>
      <c r="B78" s="853" t="s">
        <v>766</v>
      </c>
      <c r="C78" s="853"/>
      <c r="D78" s="853"/>
      <c r="E78" s="853"/>
      <c r="F78" s="853"/>
      <c r="G78" s="853"/>
      <c r="H78" s="853"/>
      <c r="I78" s="853"/>
      <c r="J78" s="853"/>
      <c r="K78" s="853"/>
      <c r="L78" s="853"/>
      <c r="M78" s="853"/>
      <c r="N78" s="853"/>
      <c r="O78" s="853"/>
      <c r="P78" s="853"/>
      <c r="Q78" s="853"/>
      <c r="R78" s="853"/>
      <c r="S78" s="853"/>
      <c r="T78" s="853"/>
      <c r="U78" s="853"/>
      <c r="V78" s="853"/>
      <c r="W78" s="853"/>
      <c r="X78" s="853"/>
      <c r="Y78" s="854"/>
      <c r="Z78" s="855" t="s">
        <v>23</v>
      </c>
      <c r="AA78" s="856"/>
      <c r="AB78" s="857"/>
      <c r="AC78" s="665"/>
      <c r="AD78" s="661"/>
      <c r="AE78" s="661"/>
      <c r="AF78" s="661"/>
      <c r="AG78" s="661"/>
      <c r="AH78" s="661"/>
      <c r="AI78" s="661"/>
      <c r="AJ78" s="662"/>
      <c r="AK78" s="665"/>
      <c r="AL78" s="661"/>
      <c r="AM78" s="661"/>
      <c r="AN78" s="661"/>
      <c r="AO78" s="661"/>
      <c r="AP78" s="661"/>
      <c r="AQ78" s="661"/>
      <c r="AR78" s="662"/>
      <c r="AS78" s="665"/>
      <c r="AT78" s="661"/>
      <c r="AU78" s="661"/>
      <c r="AV78" s="661"/>
      <c r="AW78" s="661"/>
      <c r="AX78" s="661"/>
      <c r="AY78" s="661"/>
      <c r="AZ78" s="667"/>
    </row>
    <row r="79" spans="1:52" ht="15" customHeight="1" x14ac:dyDescent="0.25">
      <c r="A79" s="45"/>
      <c r="B79" s="853" t="s">
        <v>767</v>
      </c>
      <c r="C79" s="853"/>
      <c r="D79" s="853"/>
      <c r="E79" s="853"/>
      <c r="F79" s="853"/>
      <c r="G79" s="853"/>
      <c r="H79" s="853"/>
      <c r="I79" s="853"/>
      <c r="J79" s="853"/>
      <c r="K79" s="853"/>
      <c r="L79" s="853"/>
      <c r="M79" s="853"/>
      <c r="N79" s="853"/>
      <c r="O79" s="853"/>
      <c r="P79" s="853"/>
      <c r="Q79" s="853"/>
      <c r="R79" s="853"/>
      <c r="S79" s="853"/>
      <c r="T79" s="853"/>
      <c r="U79" s="853"/>
      <c r="V79" s="853"/>
      <c r="W79" s="853"/>
      <c r="X79" s="853"/>
      <c r="Y79" s="854"/>
      <c r="Z79" s="832" t="s">
        <v>460</v>
      </c>
      <c r="AA79" s="833"/>
      <c r="AB79" s="834"/>
      <c r="AC79" s="665"/>
      <c r="AD79" s="661"/>
      <c r="AE79" s="661"/>
      <c r="AF79" s="661"/>
      <c r="AG79" s="661"/>
      <c r="AH79" s="661"/>
      <c r="AI79" s="661"/>
      <c r="AJ79" s="662"/>
      <c r="AK79" s="665"/>
      <c r="AL79" s="661"/>
      <c r="AM79" s="661"/>
      <c r="AN79" s="661"/>
      <c r="AO79" s="661"/>
      <c r="AP79" s="661"/>
      <c r="AQ79" s="661"/>
      <c r="AR79" s="662"/>
      <c r="AS79" s="665"/>
      <c r="AT79" s="661"/>
      <c r="AU79" s="661"/>
      <c r="AV79" s="661"/>
      <c r="AW79" s="661"/>
      <c r="AX79" s="661"/>
      <c r="AY79" s="661"/>
      <c r="AZ79" s="667"/>
    </row>
    <row r="80" spans="1:52" ht="15.75" customHeight="1" thickBot="1" x14ac:dyDescent="0.3">
      <c r="A80" s="45"/>
      <c r="B80" s="853" t="s">
        <v>768</v>
      </c>
      <c r="C80" s="853"/>
      <c r="D80" s="853"/>
      <c r="E80" s="853"/>
      <c r="F80" s="853"/>
      <c r="G80" s="853"/>
      <c r="H80" s="853"/>
      <c r="I80" s="853"/>
      <c r="J80" s="853"/>
      <c r="K80" s="853"/>
      <c r="L80" s="853"/>
      <c r="M80" s="853"/>
      <c r="N80" s="853"/>
      <c r="O80" s="853"/>
      <c r="P80" s="853"/>
      <c r="Q80" s="853"/>
      <c r="R80" s="853"/>
      <c r="S80" s="853"/>
      <c r="T80" s="853"/>
      <c r="U80" s="853"/>
      <c r="V80" s="853"/>
      <c r="W80" s="853"/>
      <c r="X80" s="853"/>
      <c r="Y80" s="854"/>
      <c r="Z80" s="858" t="s">
        <v>461</v>
      </c>
      <c r="AA80" s="859"/>
      <c r="AB80" s="860"/>
      <c r="AC80" s="861"/>
      <c r="AD80" s="862"/>
      <c r="AE80" s="862"/>
      <c r="AF80" s="862"/>
      <c r="AG80" s="862"/>
      <c r="AH80" s="862"/>
      <c r="AI80" s="862"/>
      <c r="AJ80" s="863"/>
      <c r="AK80" s="861"/>
      <c r="AL80" s="862"/>
      <c r="AM80" s="862"/>
      <c r="AN80" s="862"/>
      <c r="AO80" s="862"/>
      <c r="AP80" s="862"/>
      <c r="AQ80" s="862"/>
      <c r="AR80" s="863"/>
      <c r="AS80" s="861"/>
      <c r="AT80" s="862"/>
      <c r="AU80" s="862"/>
      <c r="AV80" s="862"/>
      <c r="AW80" s="862"/>
      <c r="AX80" s="862"/>
      <c r="AY80" s="862"/>
      <c r="AZ80" s="864"/>
    </row>
    <row r="81" spans="1:52" ht="8.25" customHeight="1" x14ac:dyDescent="0.25">
      <c r="A81" s="45"/>
      <c r="B81" s="824"/>
      <c r="C81" s="835"/>
      <c r="D81" s="835"/>
      <c r="E81" s="835"/>
      <c r="F81" s="835"/>
      <c r="G81" s="835"/>
      <c r="H81" s="835"/>
      <c r="I81" s="835"/>
      <c r="J81" s="835"/>
      <c r="K81" s="835"/>
      <c r="L81" s="835"/>
      <c r="M81" s="835"/>
      <c r="N81" s="835"/>
      <c r="O81" s="835"/>
      <c r="P81" s="835"/>
      <c r="Q81" s="835"/>
      <c r="R81" s="835"/>
      <c r="S81" s="835"/>
      <c r="T81" s="835"/>
      <c r="U81" s="835"/>
      <c r="V81" s="835"/>
      <c r="W81" s="835"/>
      <c r="X81" s="835"/>
      <c r="Y81" s="835"/>
      <c r="Z81" s="835"/>
      <c r="AA81" s="835"/>
      <c r="AB81" s="835"/>
      <c r="AC81" s="835"/>
      <c r="AD81" s="835"/>
      <c r="AE81" s="835"/>
      <c r="AF81" s="835"/>
      <c r="AG81" s="835"/>
      <c r="AH81" s="835"/>
      <c r="AI81" s="835"/>
      <c r="AJ81" s="835"/>
      <c r="AK81" s="835"/>
      <c r="AL81" s="835"/>
      <c r="AM81" s="835"/>
      <c r="AN81" s="835"/>
      <c r="AO81" s="835"/>
      <c r="AP81" s="835"/>
      <c r="AQ81" s="835"/>
      <c r="AR81" s="835"/>
      <c r="AS81" s="835"/>
      <c r="AT81" s="835"/>
      <c r="AU81" s="835"/>
      <c r="AV81" s="835"/>
      <c r="AW81" s="835"/>
      <c r="AX81" s="835"/>
      <c r="AY81" s="835"/>
      <c r="AZ81" s="835"/>
    </row>
    <row r="82" spans="1:52" ht="26.25" customHeight="1" x14ac:dyDescent="0.25">
      <c r="A82" s="45"/>
      <c r="B82" s="1827" t="s">
        <v>788</v>
      </c>
      <c r="C82" s="1827"/>
      <c r="D82" s="1827"/>
      <c r="E82" s="1827"/>
      <c r="F82" s="1827"/>
      <c r="G82" s="1827"/>
      <c r="H82" s="1827"/>
      <c r="I82" s="1827"/>
      <c r="J82" s="1827"/>
      <c r="K82" s="1827"/>
      <c r="L82" s="1827"/>
      <c r="M82" s="1827"/>
      <c r="N82" s="1827"/>
      <c r="O82" s="1827"/>
      <c r="P82" s="1827"/>
      <c r="Q82" s="1827"/>
      <c r="R82" s="1827"/>
      <c r="S82" s="1827"/>
      <c r="T82" s="1827"/>
      <c r="U82" s="1827"/>
      <c r="V82" s="1827"/>
      <c r="W82" s="1827"/>
      <c r="X82" s="1827"/>
      <c r="Y82" s="1827"/>
      <c r="Z82" s="1827"/>
      <c r="AA82" s="1827"/>
      <c r="AB82" s="1827"/>
      <c r="AC82" s="1827"/>
      <c r="AD82" s="1827"/>
      <c r="AE82" s="1827"/>
      <c r="AF82" s="1827"/>
      <c r="AG82" s="1827"/>
      <c r="AH82" s="1827"/>
      <c r="AI82" s="1827"/>
      <c r="AJ82" s="1827"/>
      <c r="AK82" s="1827"/>
      <c r="AL82" s="1827"/>
      <c r="AM82" s="1827"/>
      <c r="AN82" s="1827"/>
      <c r="AO82" s="1827"/>
      <c r="AP82" s="1827"/>
      <c r="AQ82" s="1827"/>
      <c r="AR82" s="1827"/>
      <c r="AS82" s="1827"/>
      <c r="AT82" s="1827"/>
      <c r="AU82" s="1827"/>
      <c r="AV82" s="1827"/>
      <c r="AW82" s="1827"/>
      <c r="AX82" s="1827"/>
      <c r="AY82" s="1827"/>
      <c r="AZ82" s="1827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37" t="s">
        <v>932</v>
      </c>
      <c r="B1" s="1837"/>
      <c r="C1" s="1837"/>
      <c r="D1" s="1837"/>
      <c r="E1" s="1837"/>
      <c r="F1" s="1837"/>
      <c r="G1" s="1837"/>
      <c r="H1" s="1837"/>
      <c r="I1" s="1837"/>
      <c r="J1" s="1837"/>
      <c r="K1" s="1837"/>
      <c r="L1" s="1837"/>
      <c r="M1" s="1837"/>
      <c r="N1" s="1837"/>
      <c r="O1" s="1837"/>
      <c r="P1" s="1837"/>
      <c r="Q1" s="1837"/>
      <c r="R1" s="1837"/>
      <c r="S1" s="1837"/>
      <c r="T1" s="1837"/>
      <c r="U1" s="1837"/>
      <c r="V1" s="1837"/>
      <c r="W1" s="1837"/>
      <c r="X1" s="1837"/>
      <c r="Y1" s="1837"/>
      <c r="Z1" s="1837"/>
      <c r="AA1" s="1837"/>
      <c r="AB1" s="1837"/>
      <c r="AC1" s="1837"/>
      <c r="AD1" s="1837"/>
      <c r="AE1" s="1837"/>
      <c r="AF1" s="1837"/>
      <c r="AG1" s="1837"/>
      <c r="AH1" s="1837"/>
      <c r="AI1" s="1837"/>
      <c r="AJ1" s="1837"/>
      <c r="AK1" s="1837"/>
      <c r="AL1" s="1837"/>
      <c r="AM1" s="1837"/>
      <c r="AN1" s="1837"/>
      <c r="AO1" s="1837"/>
      <c r="AP1" s="1837"/>
      <c r="AQ1" s="1837"/>
      <c r="AR1" s="1837"/>
      <c r="AS1" s="1837"/>
      <c r="AT1" s="1837"/>
      <c r="AU1" s="1837"/>
      <c r="AV1" s="1837"/>
      <c r="AW1" s="1837"/>
      <c r="AX1" s="1837"/>
      <c r="AY1" s="1837"/>
      <c r="AZ1" s="1837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67" s="26" customFormat="1" ht="15" customHeight="1" x14ac:dyDescent="0.2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43"/>
      <c r="AV3" s="412"/>
      <c r="AW3" s="413"/>
      <c r="AX3" s="413"/>
      <c r="AY3" s="413"/>
      <c r="AZ3" s="414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</row>
    <row r="5" spans="1:67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43"/>
      <c r="AV5" s="438"/>
      <c r="AW5" s="439"/>
      <c r="AX5" s="439"/>
      <c r="AY5" s="439"/>
      <c r="AZ5" s="440"/>
    </row>
    <row r="6" spans="1:67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43"/>
      <c r="AV6" s="940"/>
      <c r="AW6" s="941"/>
      <c r="AX6" s="941"/>
      <c r="AY6" s="941"/>
      <c r="AZ6" s="942"/>
    </row>
    <row r="7" spans="1:67" s="26" customFormat="1" ht="15" customHeight="1" x14ac:dyDescent="0.2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43"/>
      <c r="AV7" s="846"/>
      <c r="AW7" s="847"/>
      <c r="AX7" s="847"/>
      <c r="AY7" s="847"/>
      <c r="AZ7" s="848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  <c r="BA8" s="125"/>
      <c r="BB8" s="441"/>
      <c r="BC8" s="441"/>
      <c r="BD8" s="441"/>
      <c r="BE8" s="441"/>
      <c r="BF8" s="441"/>
      <c r="BG8" s="441"/>
      <c r="BH8" s="441"/>
      <c r="BI8" s="441"/>
      <c r="BJ8" s="441"/>
      <c r="BK8" s="441"/>
      <c r="BL8" s="441"/>
      <c r="BM8" s="441"/>
      <c r="BN8" s="441"/>
      <c r="BO8" s="441"/>
    </row>
    <row r="9" spans="1:67" s="26" customFormat="1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  <c r="BA9" s="125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</row>
    <row r="10" spans="1:67" s="26" customFormat="1" ht="15" customHeight="1" thickBot="1" x14ac:dyDescent="0.25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43"/>
      <c r="AV10" s="850">
        <v>383</v>
      </c>
      <c r="AW10" s="851"/>
      <c r="AX10" s="851"/>
      <c r="AY10" s="851"/>
      <c r="AZ10" s="852"/>
      <c r="BA10" s="125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</row>
    <row r="11" spans="1:67" ht="4.5" customHeight="1" x14ac:dyDescent="0.25"/>
    <row r="12" spans="1:67" s="27" customFormat="1" ht="27.75" customHeight="1" x14ac:dyDescent="0.25">
      <c r="A12" s="126"/>
      <c r="B12" s="1944" t="s">
        <v>626</v>
      </c>
      <c r="C12" s="1944"/>
      <c r="D12" s="1944"/>
      <c r="E12" s="1944"/>
      <c r="F12" s="1944"/>
      <c r="G12" s="1944"/>
      <c r="H12" s="1944"/>
      <c r="I12" s="1944"/>
      <c r="J12" s="1944"/>
      <c r="K12" s="1944"/>
      <c r="L12" s="1944"/>
      <c r="M12" s="1944"/>
      <c r="N12" s="1944"/>
      <c r="O12" s="1944"/>
      <c r="P12" s="1944"/>
      <c r="Q12" s="1944"/>
      <c r="R12" s="1944"/>
      <c r="S12" s="1944"/>
      <c r="T12" s="1944"/>
      <c r="U12" s="1944"/>
      <c r="V12" s="1944"/>
      <c r="W12" s="1944"/>
      <c r="X12" s="1944"/>
      <c r="Y12" s="1944"/>
      <c r="Z12" s="1944"/>
      <c r="AA12" s="1944"/>
      <c r="AB12" s="1944"/>
      <c r="AC12" s="1944"/>
      <c r="AD12" s="1944"/>
      <c r="AE12" s="1944"/>
      <c r="AF12" s="1944"/>
      <c r="AG12" s="1944"/>
      <c r="AH12" s="1944"/>
      <c r="AI12" s="1944"/>
      <c r="AJ12" s="1944"/>
      <c r="AK12" s="1944"/>
      <c r="AL12" s="1944"/>
      <c r="AM12" s="1944"/>
      <c r="AN12" s="1944"/>
      <c r="AO12" s="1944"/>
      <c r="AP12" s="1944"/>
      <c r="AQ12" s="1944"/>
      <c r="AR12" s="1944"/>
      <c r="AS12" s="1944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38" t="s">
        <v>2</v>
      </c>
      <c r="C14" s="1838"/>
      <c r="D14" s="1838"/>
      <c r="E14" s="1838"/>
      <c r="F14" s="1838"/>
      <c r="G14" s="1838"/>
      <c r="H14" s="1838"/>
      <c r="I14" s="1838"/>
      <c r="J14" s="1838"/>
      <c r="K14" s="1838"/>
      <c r="L14" s="1838"/>
      <c r="M14" s="1838"/>
      <c r="N14" s="1838"/>
      <c r="O14" s="1838"/>
      <c r="P14" s="1838"/>
      <c r="Q14" s="1831"/>
      <c r="R14" s="1851" t="s">
        <v>33</v>
      </c>
      <c r="S14" s="1851"/>
      <c r="T14" s="1851"/>
      <c r="U14" s="1834" t="s">
        <v>99</v>
      </c>
      <c r="V14" s="1835"/>
      <c r="W14" s="1835"/>
      <c r="X14" s="1835"/>
      <c r="Y14" s="1835"/>
      <c r="Z14" s="1835"/>
      <c r="AA14" s="1835"/>
      <c r="AB14" s="1835"/>
      <c r="AC14" s="1835"/>
      <c r="AD14" s="1835"/>
      <c r="AE14" s="1835"/>
      <c r="AF14" s="1835"/>
      <c r="AG14" s="1835"/>
      <c r="AH14" s="1835"/>
      <c r="AI14" s="1835"/>
      <c r="AJ14" s="1835"/>
      <c r="AK14" s="1835"/>
      <c r="AL14" s="1835"/>
      <c r="AM14" s="1835"/>
      <c r="AN14" s="1835"/>
      <c r="AO14" s="1835"/>
      <c r="AP14" s="1835"/>
      <c r="AQ14" s="1835"/>
      <c r="AR14" s="1835"/>
      <c r="AS14" s="1835"/>
      <c r="AT14" s="1835"/>
      <c r="AU14" s="1835"/>
      <c r="AV14" s="1835"/>
      <c r="AW14" s="1835"/>
      <c r="AX14" s="1835"/>
      <c r="AY14" s="1835"/>
      <c r="AZ14" s="1835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39"/>
      <c r="C15" s="1839"/>
      <c r="D15" s="1839"/>
      <c r="E15" s="1839"/>
      <c r="F15" s="1839"/>
      <c r="G15" s="1839"/>
      <c r="H15" s="1839"/>
      <c r="I15" s="1839"/>
      <c r="J15" s="1839"/>
      <c r="K15" s="1839"/>
      <c r="L15" s="1839"/>
      <c r="M15" s="1839"/>
      <c r="N15" s="1839"/>
      <c r="O15" s="1839"/>
      <c r="P15" s="1839"/>
      <c r="Q15" s="1840"/>
      <c r="R15" s="1851"/>
      <c r="S15" s="1851"/>
      <c r="T15" s="1851"/>
      <c r="U15" s="1834" t="s">
        <v>271</v>
      </c>
      <c r="V15" s="1835"/>
      <c r="W15" s="1835"/>
      <c r="X15" s="1835"/>
      <c r="Y15" s="1835"/>
      <c r="Z15" s="1835"/>
      <c r="AA15" s="1835"/>
      <c r="AB15" s="1836"/>
      <c r="AC15" s="1834" t="s">
        <v>6</v>
      </c>
      <c r="AD15" s="1835"/>
      <c r="AE15" s="1835"/>
      <c r="AF15" s="1835"/>
      <c r="AG15" s="1835"/>
      <c r="AH15" s="1835"/>
      <c r="AI15" s="1835"/>
      <c r="AJ15" s="1836"/>
      <c r="AK15" s="1834" t="s">
        <v>35</v>
      </c>
      <c r="AL15" s="1835"/>
      <c r="AM15" s="1835"/>
      <c r="AN15" s="1835"/>
      <c r="AO15" s="1835"/>
      <c r="AP15" s="1835"/>
      <c r="AQ15" s="1835"/>
      <c r="AR15" s="1836"/>
      <c r="AS15" s="1834" t="s">
        <v>447</v>
      </c>
      <c r="AT15" s="1835"/>
      <c r="AU15" s="1835"/>
      <c r="AV15" s="1835"/>
      <c r="AW15" s="1835"/>
      <c r="AX15" s="1835"/>
      <c r="AY15" s="1835"/>
      <c r="AZ15" s="1835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39"/>
      <c r="C16" s="1839"/>
      <c r="D16" s="1839"/>
      <c r="E16" s="1839"/>
      <c r="F16" s="1839"/>
      <c r="G16" s="1839"/>
      <c r="H16" s="1839"/>
      <c r="I16" s="1839"/>
      <c r="J16" s="1839"/>
      <c r="K16" s="1839"/>
      <c r="L16" s="1839"/>
      <c r="M16" s="1839"/>
      <c r="N16" s="1839"/>
      <c r="O16" s="1839"/>
      <c r="P16" s="1839"/>
      <c r="Q16" s="1840"/>
      <c r="R16" s="1851"/>
      <c r="S16" s="1851"/>
      <c r="T16" s="1851"/>
      <c r="U16" s="1830" t="s">
        <v>4</v>
      </c>
      <c r="V16" s="1831"/>
      <c r="W16" s="1834" t="s">
        <v>267</v>
      </c>
      <c r="X16" s="1835"/>
      <c r="Y16" s="1835"/>
      <c r="Z16" s="1835"/>
      <c r="AA16" s="1835"/>
      <c r="AB16" s="1836"/>
      <c r="AC16" s="1830" t="s">
        <v>4</v>
      </c>
      <c r="AD16" s="1831"/>
      <c r="AE16" s="1834" t="s">
        <v>267</v>
      </c>
      <c r="AF16" s="1835"/>
      <c r="AG16" s="1835"/>
      <c r="AH16" s="1835"/>
      <c r="AI16" s="1835"/>
      <c r="AJ16" s="1836"/>
      <c r="AK16" s="1830" t="s">
        <v>4</v>
      </c>
      <c r="AL16" s="1831"/>
      <c r="AM16" s="1834" t="s">
        <v>267</v>
      </c>
      <c r="AN16" s="1835"/>
      <c r="AO16" s="1835"/>
      <c r="AP16" s="1835"/>
      <c r="AQ16" s="1835"/>
      <c r="AR16" s="1836"/>
      <c r="AS16" s="1830" t="s">
        <v>4</v>
      </c>
      <c r="AT16" s="1831"/>
      <c r="AU16" s="1834" t="s">
        <v>267</v>
      </c>
      <c r="AV16" s="1835"/>
      <c r="AW16" s="1835"/>
      <c r="AX16" s="1835"/>
      <c r="AY16" s="1835"/>
      <c r="AZ16" s="1835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41"/>
      <c r="C17" s="1841"/>
      <c r="D17" s="1841"/>
      <c r="E17" s="1841"/>
      <c r="F17" s="1841"/>
      <c r="G17" s="1841"/>
      <c r="H17" s="1841"/>
      <c r="I17" s="1841"/>
      <c r="J17" s="1841"/>
      <c r="K17" s="1841"/>
      <c r="L17" s="1841"/>
      <c r="M17" s="1841"/>
      <c r="N17" s="1841"/>
      <c r="O17" s="1841"/>
      <c r="P17" s="1841"/>
      <c r="Q17" s="1833"/>
      <c r="R17" s="1851"/>
      <c r="S17" s="1851"/>
      <c r="T17" s="1851"/>
      <c r="U17" s="1832"/>
      <c r="V17" s="1833"/>
      <c r="W17" s="1834" t="s">
        <v>755</v>
      </c>
      <c r="X17" s="1835"/>
      <c r="Y17" s="1836"/>
      <c r="Z17" s="1834" t="s">
        <v>167</v>
      </c>
      <c r="AA17" s="1835"/>
      <c r="AB17" s="1836"/>
      <c r="AC17" s="1832"/>
      <c r="AD17" s="1833"/>
      <c r="AE17" s="1834" t="s">
        <v>755</v>
      </c>
      <c r="AF17" s="1835"/>
      <c r="AG17" s="1836"/>
      <c r="AH17" s="1834" t="s">
        <v>167</v>
      </c>
      <c r="AI17" s="1835"/>
      <c r="AJ17" s="1836"/>
      <c r="AK17" s="1832"/>
      <c r="AL17" s="1833"/>
      <c r="AM17" s="1834" t="s">
        <v>755</v>
      </c>
      <c r="AN17" s="1835"/>
      <c r="AO17" s="1836"/>
      <c r="AP17" s="1834" t="s">
        <v>167</v>
      </c>
      <c r="AQ17" s="1835"/>
      <c r="AR17" s="1836"/>
      <c r="AS17" s="1832"/>
      <c r="AT17" s="1833"/>
      <c r="AU17" s="1834" t="s">
        <v>755</v>
      </c>
      <c r="AV17" s="1835"/>
      <c r="AW17" s="1836"/>
      <c r="AX17" s="1834" t="s">
        <v>167</v>
      </c>
      <c r="AY17" s="1835"/>
      <c r="AZ17" s="1835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7" customFormat="1" ht="15" customHeight="1" thickBot="1" x14ac:dyDescent="0.3">
      <c r="A18" s="605"/>
      <c r="B18" s="1828">
        <v>1</v>
      </c>
      <c r="C18" s="1828"/>
      <c r="D18" s="1828"/>
      <c r="E18" s="1828"/>
      <c r="F18" s="1828"/>
      <c r="G18" s="1828"/>
      <c r="H18" s="1828"/>
      <c r="I18" s="1828"/>
      <c r="J18" s="1828"/>
      <c r="K18" s="1828"/>
      <c r="L18" s="1828"/>
      <c r="M18" s="1828"/>
      <c r="N18" s="1828"/>
      <c r="O18" s="1828"/>
      <c r="P18" s="1828"/>
      <c r="Q18" s="1828"/>
      <c r="R18" s="1904" t="s">
        <v>36</v>
      </c>
      <c r="S18" s="1890"/>
      <c r="T18" s="1891"/>
      <c r="U18" s="1842" t="s">
        <v>8</v>
      </c>
      <c r="V18" s="1842"/>
      <c r="W18" s="1842" t="s">
        <v>9</v>
      </c>
      <c r="X18" s="1842"/>
      <c r="Y18" s="1842"/>
      <c r="Z18" s="1842" t="s">
        <v>10</v>
      </c>
      <c r="AA18" s="1842"/>
      <c r="AB18" s="1842"/>
      <c r="AC18" s="1842" t="s">
        <v>11</v>
      </c>
      <c r="AD18" s="1842"/>
      <c r="AE18" s="1842" t="s">
        <v>12</v>
      </c>
      <c r="AF18" s="1842"/>
      <c r="AG18" s="1842"/>
      <c r="AH18" s="1842" t="s">
        <v>13</v>
      </c>
      <c r="AI18" s="1842"/>
      <c r="AJ18" s="1842"/>
      <c r="AK18" s="1842" t="s">
        <v>14</v>
      </c>
      <c r="AL18" s="1842"/>
      <c r="AM18" s="1842" t="s">
        <v>15</v>
      </c>
      <c r="AN18" s="1842"/>
      <c r="AO18" s="1842"/>
      <c r="AP18" s="1842" t="s">
        <v>16</v>
      </c>
      <c r="AQ18" s="1842"/>
      <c r="AR18" s="1842"/>
      <c r="AS18" s="1842" t="s">
        <v>17</v>
      </c>
      <c r="AT18" s="1842"/>
      <c r="AU18" s="1842" t="s">
        <v>18</v>
      </c>
      <c r="AV18" s="1842"/>
      <c r="AW18" s="1842"/>
      <c r="AX18" s="1842" t="s">
        <v>94</v>
      </c>
      <c r="AY18" s="1842"/>
      <c r="AZ18" s="1844"/>
      <c r="BA18" s="606"/>
      <c r="BB18" s="368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</row>
    <row r="19" spans="1:67" s="162" customFormat="1" ht="18" customHeight="1" x14ac:dyDescent="0.25">
      <c r="A19" s="190"/>
      <c r="B19" s="830" t="s">
        <v>281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1"/>
      <c r="R19" s="1911" t="s">
        <v>119</v>
      </c>
      <c r="S19" s="1912"/>
      <c r="T19" s="1912"/>
      <c r="U19" s="1901"/>
      <c r="V19" s="1901"/>
      <c r="W19" s="1901"/>
      <c r="X19" s="1901"/>
      <c r="Y19" s="1901"/>
      <c r="Z19" s="1901"/>
      <c r="AA19" s="1901"/>
      <c r="AB19" s="1901"/>
      <c r="AC19" s="1901"/>
      <c r="AD19" s="1901"/>
      <c r="AE19" s="1901"/>
      <c r="AF19" s="1901"/>
      <c r="AG19" s="1901"/>
      <c r="AH19" s="1901"/>
      <c r="AI19" s="1901"/>
      <c r="AJ19" s="1901"/>
      <c r="AK19" s="1901"/>
      <c r="AL19" s="1901"/>
      <c r="AM19" s="1901"/>
      <c r="AN19" s="1901"/>
      <c r="AO19" s="1901"/>
      <c r="AP19" s="1901"/>
      <c r="AQ19" s="1901"/>
      <c r="AR19" s="1901"/>
      <c r="AS19" s="1901"/>
      <c r="AT19" s="1901"/>
      <c r="AU19" s="1901"/>
      <c r="AV19" s="1901"/>
      <c r="AW19" s="1901"/>
      <c r="AX19" s="1901"/>
      <c r="AY19" s="1901"/>
      <c r="AZ19" s="1945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830" t="s">
        <v>279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1"/>
      <c r="R20" s="1913" t="s">
        <v>122</v>
      </c>
      <c r="S20" s="1914"/>
      <c r="T20" s="1914"/>
      <c r="U20" s="1940"/>
      <c r="V20" s="1940"/>
      <c r="W20" s="1940"/>
      <c r="X20" s="1940"/>
      <c r="Y20" s="1940"/>
      <c r="Z20" s="1940"/>
      <c r="AA20" s="1940"/>
      <c r="AB20" s="1940"/>
      <c r="AC20" s="1940"/>
      <c r="AD20" s="1940"/>
      <c r="AE20" s="1940"/>
      <c r="AF20" s="1940"/>
      <c r="AG20" s="1940"/>
      <c r="AH20" s="1940"/>
      <c r="AI20" s="1940"/>
      <c r="AJ20" s="1940"/>
      <c r="AK20" s="1940"/>
      <c r="AL20" s="1940"/>
      <c r="AM20" s="1940"/>
      <c r="AN20" s="1940"/>
      <c r="AO20" s="1940"/>
      <c r="AP20" s="1940"/>
      <c r="AQ20" s="1940"/>
      <c r="AR20" s="1940"/>
      <c r="AS20" s="1940"/>
      <c r="AT20" s="1940"/>
      <c r="AU20" s="1940"/>
      <c r="AV20" s="1940"/>
      <c r="AW20" s="1940"/>
      <c r="AX20" s="1940"/>
      <c r="AY20" s="1940"/>
      <c r="AZ20" s="1941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830" t="s">
        <v>826</v>
      </c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1"/>
      <c r="R21" s="1913" t="s">
        <v>135</v>
      </c>
      <c r="S21" s="1914"/>
      <c r="T21" s="1914"/>
      <c r="U21" s="1940"/>
      <c r="V21" s="1940"/>
      <c r="W21" s="1940"/>
      <c r="X21" s="1940"/>
      <c r="Y21" s="1940"/>
      <c r="Z21" s="1940"/>
      <c r="AA21" s="1940"/>
      <c r="AB21" s="1940"/>
      <c r="AC21" s="1940"/>
      <c r="AD21" s="1940"/>
      <c r="AE21" s="1940"/>
      <c r="AF21" s="1940"/>
      <c r="AG21" s="1940"/>
      <c r="AH21" s="1940"/>
      <c r="AI21" s="1940"/>
      <c r="AJ21" s="1940"/>
      <c r="AK21" s="1940"/>
      <c r="AL21" s="1940"/>
      <c r="AM21" s="1940"/>
      <c r="AN21" s="1940"/>
      <c r="AO21" s="1940"/>
      <c r="AP21" s="1940"/>
      <c r="AQ21" s="1940"/>
      <c r="AR21" s="1940"/>
      <c r="AS21" s="1940"/>
      <c r="AT21" s="1940"/>
      <c r="AU21" s="1940"/>
      <c r="AV21" s="1940"/>
      <c r="AW21" s="1940"/>
      <c r="AX21" s="1940"/>
      <c r="AY21" s="1940"/>
      <c r="AZ21" s="1941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830" t="s">
        <v>282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1"/>
      <c r="R22" s="1913" t="s">
        <v>139</v>
      </c>
      <c r="S22" s="1914"/>
      <c r="T22" s="1914"/>
      <c r="U22" s="1940"/>
      <c r="V22" s="1940"/>
      <c r="W22" s="1940"/>
      <c r="X22" s="1940"/>
      <c r="Y22" s="1940"/>
      <c r="Z22" s="1940"/>
      <c r="AA22" s="1940"/>
      <c r="AB22" s="1940"/>
      <c r="AC22" s="1940"/>
      <c r="AD22" s="1940"/>
      <c r="AE22" s="1940"/>
      <c r="AF22" s="1940"/>
      <c r="AG22" s="1940"/>
      <c r="AH22" s="1940"/>
      <c r="AI22" s="1940"/>
      <c r="AJ22" s="1940"/>
      <c r="AK22" s="1940"/>
      <c r="AL22" s="1940"/>
      <c r="AM22" s="1940"/>
      <c r="AN22" s="1940"/>
      <c r="AO22" s="1940"/>
      <c r="AP22" s="1940"/>
      <c r="AQ22" s="1940"/>
      <c r="AR22" s="1940"/>
      <c r="AS22" s="1940"/>
      <c r="AT22" s="1940"/>
      <c r="AU22" s="1940"/>
      <c r="AV22" s="1940"/>
      <c r="AW22" s="1940"/>
      <c r="AX22" s="1940"/>
      <c r="AY22" s="1940"/>
      <c r="AZ22" s="1941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830" t="s">
        <v>280</v>
      </c>
      <c r="C23" s="830"/>
      <c r="D23" s="830"/>
      <c r="E23" s="830"/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831"/>
      <c r="R23" s="1913" t="s">
        <v>153</v>
      </c>
      <c r="S23" s="1914"/>
      <c r="T23" s="1914"/>
      <c r="U23" s="1940"/>
      <c r="V23" s="1940"/>
      <c r="W23" s="1940"/>
      <c r="X23" s="1940"/>
      <c r="Y23" s="1940"/>
      <c r="Z23" s="1940"/>
      <c r="AA23" s="1940"/>
      <c r="AB23" s="1940"/>
      <c r="AC23" s="1940"/>
      <c r="AD23" s="1940"/>
      <c r="AE23" s="1940"/>
      <c r="AF23" s="1940"/>
      <c r="AG23" s="1940"/>
      <c r="AH23" s="1940"/>
      <c r="AI23" s="1940"/>
      <c r="AJ23" s="1940"/>
      <c r="AK23" s="1940"/>
      <c r="AL23" s="1940"/>
      <c r="AM23" s="1940"/>
      <c r="AN23" s="1940"/>
      <c r="AO23" s="1940"/>
      <c r="AP23" s="1940"/>
      <c r="AQ23" s="1940"/>
      <c r="AR23" s="1940"/>
      <c r="AS23" s="1940"/>
      <c r="AT23" s="1940"/>
      <c r="AU23" s="1940"/>
      <c r="AV23" s="1940"/>
      <c r="AW23" s="1940"/>
      <c r="AX23" s="1940"/>
      <c r="AY23" s="1940"/>
      <c r="AZ23" s="1941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830" t="s">
        <v>627</v>
      </c>
      <c r="C24" s="830"/>
      <c r="D24" s="830"/>
      <c r="E24" s="830"/>
      <c r="F24" s="830"/>
      <c r="G24" s="830"/>
      <c r="H24" s="830"/>
      <c r="I24" s="830"/>
      <c r="J24" s="830"/>
      <c r="K24" s="830"/>
      <c r="L24" s="830"/>
      <c r="M24" s="830"/>
      <c r="N24" s="830"/>
      <c r="O24" s="830"/>
      <c r="P24" s="830"/>
      <c r="Q24" s="831"/>
      <c r="R24" s="969" t="s">
        <v>142</v>
      </c>
      <c r="S24" s="970"/>
      <c r="T24" s="970"/>
      <c r="U24" s="1902"/>
      <c r="V24" s="1902"/>
      <c r="W24" s="1902"/>
      <c r="X24" s="1902"/>
      <c r="Y24" s="1902"/>
      <c r="Z24" s="1902"/>
      <c r="AA24" s="1902"/>
      <c r="AB24" s="1902"/>
      <c r="AC24" s="1902"/>
      <c r="AD24" s="1902"/>
      <c r="AE24" s="1902"/>
      <c r="AF24" s="1902"/>
      <c r="AG24" s="1902"/>
      <c r="AH24" s="1902"/>
      <c r="AI24" s="1902"/>
      <c r="AJ24" s="1902"/>
      <c r="AK24" s="1902"/>
      <c r="AL24" s="1902"/>
      <c r="AM24" s="1902"/>
      <c r="AN24" s="1902"/>
      <c r="AO24" s="1902"/>
      <c r="AP24" s="1902"/>
      <c r="AQ24" s="1902"/>
      <c r="AR24" s="1902"/>
      <c r="AS24" s="1902"/>
      <c r="AT24" s="1902"/>
      <c r="AU24" s="1902"/>
      <c r="AV24" s="1902"/>
      <c r="AW24" s="1902"/>
      <c r="AX24" s="1902"/>
      <c r="AY24" s="1902"/>
      <c r="AZ24" s="1942"/>
      <c r="BA24" s="91"/>
      <c r="BB24" s="91"/>
    </row>
    <row r="25" spans="1:67" s="8" customFormat="1" ht="15" customHeight="1" x14ac:dyDescent="0.25">
      <c r="A25" s="91"/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222"/>
      <c r="S25" s="222"/>
      <c r="T25" s="222"/>
      <c r="U25" s="692"/>
      <c r="V25" s="692"/>
      <c r="W25" s="692"/>
      <c r="X25" s="692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2"/>
      <c r="AS25" s="692"/>
      <c r="AT25" s="692"/>
      <c r="AU25" s="692"/>
      <c r="AV25" s="692"/>
      <c r="AW25" s="692"/>
      <c r="AX25" s="692"/>
      <c r="AY25" s="692"/>
      <c r="AZ25" s="692"/>
      <c r="BA25" s="91"/>
      <c r="BB25" s="91"/>
    </row>
    <row r="26" spans="1:67" customFormat="1" ht="26.25" customHeight="1" x14ac:dyDescent="0.25">
      <c r="A26" s="82"/>
      <c r="B26" s="1476" t="s">
        <v>789</v>
      </c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1269"/>
      <c r="AN26" s="1269"/>
      <c r="AO26" s="1269"/>
      <c r="AP26" s="1269"/>
      <c r="AQ26" s="1269"/>
      <c r="AR26" s="1269"/>
      <c r="AS26" s="1269"/>
      <c r="AT26" s="1269"/>
      <c r="AU26" s="1269"/>
      <c r="AV26" s="1269"/>
      <c r="AW26" s="1269"/>
      <c r="AX26" s="1269"/>
      <c r="AY26" s="1269"/>
      <c r="AZ26" s="1269"/>
    </row>
    <row r="27" spans="1:67" customFormat="1" ht="10.5" customHeight="1" x14ac:dyDescent="0.25">
      <c r="A27" s="82"/>
      <c r="B27" s="1943"/>
      <c r="C27" s="1943"/>
      <c r="D27" s="1943"/>
      <c r="E27" s="1943"/>
      <c r="F27" s="1943"/>
      <c r="G27" s="1943"/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</row>
    <row r="28" spans="1:67" s="11" customFormat="1" ht="16.5" customHeight="1" x14ac:dyDescent="0.25">
      <c r="A28" s="129"/>
      <c r="B28" s="1850" t="s">
        <v>827</v>
      </c>
      <c r="C28" s="1850"/>
      <c r="D28" s="1850"/>
      <c r="E28" s="1850"/>
      <c r="F28" s="1850"/>
      <c r="G28" s="1850"/>
      <c r="H28" s="1850"/>
      <c r="I28" s="1850"/>
      <c r="J28" s="1850"/>
      <c r="K28" s="1850"/>
      <c r="L28" s="1850"/>
      <c r="M28" s="1850"/>
      <c r="N28" s="1850"/>
      <c r="O28" s="1850"/>
      <c r="P28" s="1850"/>
      <c r="Q28" s="1850"/>
      <c r="R28" s="1850"/>
      <c r="S28" s="1850"/>
      <c r="T28" s="1850"/>
      <c r="U28" s="1850"/>
      <c r="V28" s="1850"/>
      <c r="W28" s="1850"/>
      <c r="X28" s="1850"/>
      <c r="Y28" s="1850"/>
      <c r="Z28" s="1850"/>
      <c r="AA28" s="1850"/>
      <c r="AB28" s="1850"/>
      <c r="AC28" s="1850"/>
      <c r="AD28" s="1850"/>
      <c r="AE28" s="1850"/>
      <c r="AF28" s="1850"/>
      <c r="AG28" s="1850"/>
      <c r="AH28" s="1850"/>
      <c r="AI28" s="1850"/>
      <c r="AJ28" s="1850"/>
      <c r="AK28" s="1850"/>
      <c r="AL28" s="1850"/>
      <c r="AM28" s="1850"/>
      <c r="AN28" s="1850"/>
      <c r="AO28" s="1850"/>
      <c r="AP28" s="1850"/>
      <c r="AQ28" s="1850"/>
      <c r="AR28" s="1850"/>
      <c r="AS28" s="1850"/>
      <c r="AT28" s="1850"/>
      <c r="AU28" s="1850"/>
      <c r="AV28" s="1850"/>
      <c r="AW28" s="1850"/>
      <c r="AX28" s="1850"/>
      <c r="AY28" s="1850"/>
      <c r="AZ28" s="1850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50" t="s">
        <v>828</v>
      </c>
      <c r="C29" s="1850"/>
      <c r="D29" s="1850"/>
      <c r="E29" s="1850"/>
      <c r="F29" s="1850"/>
      <c r="G29" s="1850"/>
      <c r="H29" s="1850"/>
      <c r="I29" s="1850"/>
      <c r="J29" s="1850"/>
      <c r="K29" s="1850"/>
      <c r="L29" s="1850"/>
      <c r="M29" s="1850"/>
      <c r="N29" s="1850"/>
      <c r="O29" s="1850"/>
      <c r="P29" s="1850"/>
      <c r="Q29" s="1850"/>
      <c r="R29" s="1850"/>
      <c r="S29" s="1850"/>
      <c r="T29" s="1850"/>
      <c r="U29" s="1850"/>
      <c r="V29" s="1850"/>
      <c r="W29" s="1850"/>
      <c r="X29" s="1850"/>
      <c r="Y29" s="1850"/>
      <c r="Z29" s="1850"/>
      <c r="AA29" s="1850"/>
      <c r="AB29" s="1850"/>
      <c r="AC29" s="1850"/>
      <c r="AD29" s="1850"/>
      <c r="AE29" s="1850"/>
      <c r="AF29" s="1850"/>
      <c r="AG29" s="1850"/>
      <c r="AH29" s="1850"/>
      <c r="AI29" s="1850"/>
      <c r="AJ29" s="1850"/>
      <c r="AK29" s="1850"/>
      <c r="AL29" s="1850"/>
      <c r="AM29" s="1850"/>
      <c r="AN29" s="1850"/>
      <c r="AO29" s="1850"/>
      <c r="AP29" s="1850"/>
      <c r="AQ29" s="1850"/>
      <c r="AR29" s="1850"/>
      <c r="AS29" s="1850"/>
      <c r="AT29" s="1850"/>
      <c r="AU29" s="1850"/>
      <c r="AV29" s="1850"/>
      <c r="AW29" s="1850"/>
      <c r="AX29" s="1850"/>
      <c r="AY29" s="1850"/>
      <c r="AZ29" s="1850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547"/>
      <c r="AM30" s="547"/>
      <c r="AN30" s="547"/>
      <c r="AO30" s="547"/>
      <c r="AP30" s="547"/>
      <c r="AQ30" s="547"/>
      <c r="AR30" s="547"/>
      <c r="AS30" s="547"/>
      <c r="AT30" s="547"/>
      <c r="AU30" s="547"/>
      <c r="AV30" s="547"/>
      <c r="AW30" s="547"/>
      <c r="AX30" s="547"/>
      <c r="AY30" s="547"/>
      <c r="AZ30" s="547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35" t="s">
        <v>269</v>
      </c>
      <c r="C31" s="1835"/>
      <c r="D31" s="1835"/>
      <c r="E31" s="1835"/>
      <c r="F31" s="1835"/>
      <c r="G31" s="1835"/>
      <c r="H31" s="1835"/>
      <c r="I31" s="1835"/>
      <c r="J31" s="1835"/>
      <c r="K31" s="1835"/>
      <c r="L31" s="1835"/>
      <c r="M31" s="1835"/>
      <c r="N31" s="1835"/>
      <c r="O31" s="1835"/>
      <c r="P31" s="1835"/>
      <c r="Q31" s="1836"/>
      <c r="R31" s="1851" t="s">
        <v>33</v>
      </c>
      <c r="S31" s="1851"/>
      <c r="T31" s="1851"/>
      <c r="U31" s="1834" t="s">
        <v>99</v>
      </c>
      <c r="V31" s="1835"/>
      <c r="W31" s="1835"/>
      <c r="X31" s="1835"/>
      <c r="Y31" s="1835"/>
      <c r="Z31" s="1835"/>
      <c r="AA31" s="1835"/>
      <c r="AB31" s="1835"/>
      <c r="AC31" s="1835"/>
      <c r="AD31" s="1835"/>
      <c r="AE31" s="1835"/>
      <c r="AF31" s="1835"/>
      <c r="AG31" s="1835"/>
      <c r="AH31" s="1835"/>
      <c r="AI31" s="1835"/>
      <c r="AJ31" s="1835"/>
      <c r="AK31" s="1835"/>
      <c r="AL31" s="1835"/>
      <c r="AM31" s="1835"/>
      <c r="AN31" s="1835"/>
      <c r="AO31" s="1835"/>
      <c r="AP31" s="1835"/>
      <c r="AQ31" s="1835"/>
      <c r="AR31" s="1835"/>
      <c r="AS31" s="1835"/>
      <c r="AT31" s="1835"/>
      <c r="AU31" s="1835"/>
      <c r="AV31" s="1835"/>
      <c r="AW31" s="1835"/>
      <c r="AX31" s="1835"/>
      <c r="AY31" s="1835"/>
      <c r="AZ31" s="1835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38" t="s">
        <v>100</v>
      </c>
      <c r="C32" s="1838"/>
      <c r="D32" s="1838"/>
      <c r="E32" s="1838"/>
      <c r="F32" s="1831"/>
      <c r="G32" s="1830" t="s">
        <v>781</v>
      </c>
      <c r="H32" s="1838"/>
      <c r="I32" s="1831"/>
      <c r="J32" s="1830" t="s">
        <v>775</v>
      </c>
      <c r="K32" s="1838"/>
      <c r="L32" s="1831"/>
      <c r="M32" s="1830" t="s">
        <v>780</v>
      </c>
      <c r="N32" s="1838"/>
      <c r="O32" s="1838"/>
      <c r="P32" s="1838"/>
      <c r="Q32" s="1831"/>
      <c r="R32" s="1851"/>
      <c r="S32" s="1851"/>
      <c r="T32" s="1851"/>
      <c r="U32" s="1834" t="s">
        <v>271</v>
      </c>
      <c r="V32" s="1835"/>
      <c r="W32" s="1835"/>
      <c r="X32" s="1835"/>
      <c r="Y32" s="1835"/>
      <c r="Z32" s="1835"/>
      <c r="AA32" s="1835"/>
      <c r="AB32" s="1836"/>
      <c r="AC32" s="1834" t="s">
        <v>6</v>
      </c>
      <c r="AD32" s="1835"/>
      <c r="AE32" s="1835"/>
      <c r="AF32" s="1835"/>
      <c r="AG32" s="1835"/>
      <c r="AH32" s="1835"/>
      <c r="AI32" s="1835"/>
      <c r="AJ32" s="1836"/>
      <c r="AK32" s="1834" t="s">
        <v>35</v>
      </c>
      <c r="AL32" s="1835"/>
      <c r="AM32" s="1835"/>
      <c r="AN32" s="1835"/>
      <c r="AO32" s="1835"/>
      <c r="AP32" s="1835"/>
      <c r="AQ32" s="1835"/>
      <c r="AR32" s="1836"/>
      <c r="AS32" s="1834" t="s">
        <v>447</v>
      </c>
      <c r="AT32" s="1835"/>
      <c r="AU32" s="1835"/>
      <c r="AV32" s="1835"/>
      <c r="AW32" s="1835"/>
      <c r="AX32" s="1835"/>
      <c r="AY32" s="1835"/>
      <c r="AZ32" s="1835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39"/>
      <c r="C33" s="1839"/>
      <c r="D33" s="1839"/>
      <c r="E33" s="1839"/>
      <c r="F33" s="1840"/>
      <c r="G33" s="1884"/>
      <c r="H33" s="1839"/>
      <c r="I33" s="1840"/>
      <c r="J33" s="1884"/>
      <c r="K33" s="1839"/>
      <c r="L33" s="1840"/>
      <c r="M33" s="1884"/>
      <c r="N33" s="1839"/>
      <c r="O33" s="1839"/>
      <c r="P33" s="1839"/>
      <c r="Q33" s="1840"/>
      <c r="R33" s="1851"/>
      <c r="S33" s="1851"/>
      <c r="T33" s="1851"/>
      <c r="U33" s="1830" t="s">
        <v>4</v>
      </c>
      <c r="V33" s="1831"/>
      <c r="W33" s="1834" t="s">
        <v>267</v>
      </c>
      <c r="X33" s="1835"/>
      <c r="Y33" s="1835"/>
      <c r="Z33" s="1835"/>
      <c r="AA33" s="1835"/>
      <c r="AB33" s="1836"/>
      <c r="AC33" s="1830" t="s">
        <v>4</v>
      </c>
      <c r="AD33" s="1831"/>
      <c r="AE33" s="1834" t="s">
        <v>267</v>
      </c>
      <c r="AF33" s="1835"/>
      <c r="AG33" s="1835"/>
      <c r="AH33" s="1835"/>
      <c r="AI33" s="1835"/>
      <c r="AJ33" s="1836"/>
      <c r="AK33" s="1830" t="s">
        <v>4</v>
      </c>
      <c r="AL33" s="1831"/>
      <c r="AM33" s="1834" t="s">
        <v>267</v>
      </c>
      <c r="AN33" s="1835"/>
      <c r="AO33" s="1835"/>
      <c r="AP33" s="1835"/>
      <c r="AQ33" s="1835"/>
      <c r="AR33" s="1836"/>
      <c r="AS33" s="1830" t="s">
        <v>4</v>
      </c>
      <c r="AT33" s="1831"/>
      <c r="AU33" s="1834" t="s">
        <v>267</v>
      </c>
      <c r="AV33" s="1835"/>
      <c r="AW33" s="1835"/>
      <c r="AX33" s="1835"/>
      <c r="AY33" s="1835"/>
      <c r="AZ33" s="1835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41"/>
      <c r="C34" s="1841"/>
      <c r="D34" s="1841"/>
      <c r="E34" s="1841"/>
      <c r="F34" s="1833"/>
      <c r="G34" s="1832"/>
      <c r="H34" s="1841"/>
      <c r="I34" s="1833"/>
      <c r="J34" s="1832"/>
      <c r="K34" s="1841"/>
      <c r="L34" s="1833"/>
      <c r="M34" s="1832"/>
      <c r="N34" s="1841"/>
      <c r="O34" s="1841"/>
      <c r="P34" s="1841"/>
      <c r="Q34" s="1833"/>
      <c r="R34" s="1851"/>
      <c r="S34" s="1851"/>
      <c r="T34" s="1851"/>
      <c r="U34" s="1832"/>
      <c r="V34" s="1833"/>
      <c r="W34" s="1834" t="s">
        <v>755</v>
      </c>
      <c r="X34" s="1835"/>
      <c r="Y34" s="1836"/>
      <c r="Z34" s="1834" t="s">
        <v>167</v>
      </c>
      <c r="AA34" s="1835"/>
      <c r="AB34" s="1836"/>
      <c r="AC34" s="1832"/>
      <c r="AD34" s="1833"/>
      <c r="AE34" s="1834" t="s">
        <v>755</v>
      </c>
      <c r="AF34" s="1835"/>
      <c r="AG34" s="1836"/>
      <c r="AH34" s="1834" t="s">
        <v>167</v>
      </c>
      <c r="AI34" s="1835"/>
      <c r="AJ34" s="1836"/>
      <c r="AK34" s="1832"/>
      <c r="AL34" s="1833"/>
      <c r="AM34" s="1834" t="s">
        <v>755</v>
      </c>
      <c r="AN34" s="1835"/>
      <c r="AO34" s="1836"/>
      <c r="AP34" s="1834" t="s">
        <v>167</v>
      </c>
      <c r="AQ34" s="1835"/>
      <c r="AR34" s="1836"/>
      <c r="AS34" s="1832"/>
      <c r="AT34" s="1833"/>
      <c r="AU34" s="1834" t="s">
        <v>755</v>
      </c>
      <c r="AV34" s="1835"/>
      <c r="AW34" s="1836"/>
      <c r="AX34" s="1834" t="s">
        <v>167</v>
      </c>
      <c r="AY34" s="1835"/>
      <c r="AZ34" s="1835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51" customFormat="1" ht="15" customHeight="1" thickBot="1" x14ac:dyDescent="0.25">
      <c r="A35" s="482"/>
      <c r="B35" s="1890" t="s">
        <v>92</v>
      </c>
      <c r="C35" s="1890"/>
      <c r="D35" s="1890"/>
      <c r="E35" s="1890"/>
      <c r="F35" s="1891"/>
      <c r="G35" s="1890" t="s">
        <v>36</v>
      </c>
      <c r="H35" s="1890"/>
      <c r="I35" s="1891"/>
      <c r="J35" s="1904" t="s">
        <v>7</v>
      </c>
      <c r="K35" s="1890"/>
      <c r="L35" s="1891"/>
      <c r="M35" s="1890" t="s">
        <v>8</v>
      </c>
      <c r="N35" s="1890"/>
      <c r="O35" s="1890"/>
      <c r="P35" s="1890"/>
      <c r="Q35" s="1891"/>
      <c r="R35" s="1867" t="s">
        <v>9</v>
      </c>
      <c r="S35" s="1868"/>
      <c r="T35" s="1869"/>
      <c r="U35" s="1842" t="s">
        <v>10</v>
      </c>
      <c r="V35" s="1842"/>
      <c r="W35" s="1842" t="s">
        <v>11</v>
      </c>
      <c r="X35" s="1842"/>
      <c r="Y35" s="1842"/>
      <c r="Z35" s="1842" t="s">
        <v>12</v>
      </c>
      <c r="AA35" s="1842"/>
      <c r="AB35" s="1842"/>
      <c r="AC35" s="1842" t="s">
        <v>13</v>
      </c>
      <c r="AD35" s="1842"/>
      <c r="AE35" s="1842" t="s">
        <v>14</v>
      </c>
      <c r="AF35" s="1842"/>
      <c r="AG35" s="1842"/>
      <c r="AH35" s="1842" t="s">
        <v>15</v>
      </c>
      <c r="AI35" s="1842"/>
      <c r="AJ35" s="1842"/>
      <c r="AK35" s="1842" t="s">
        <v>16</v>
      </c>
      <c r="AL35" s="1842"/>
      <c r="AM35" s="1842" t="s">
        <v>17</v>
      </c>
      <c r="AN35" s="1842"/>
      <c r="AO35" s="1842"/>
      <c r="AP35" s="1842" t="s">
        <v>18</v>
      </c>
      <c r="AQ35" s="1842"/>
      <c r="AR35" s="1842"/>
      <c r="AS35" s="1842" t="s">
        <v>94</v>
      </c>
      <c r="AT35" s="1842"/>
      <c r="AU35" s="1842" t="s">
        <v>95</v>
      </c>
      <c r="AV35" s="1842"/>
      <c r="AW35" s="1842"/>
      <c r="AX35" s="1842" t="s">
        <v>96</v>
      </c>
      <c r="AY35" s="1842"/>
      <c r="AZ35" s="1844"/>
      <c r="BA35" s="482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</row>
    <row r="36" spans="1:74" s="27" customFormat="1" ht="18" customHeight="1" x14ac:dyDescent="0.25">
      <c r="A36" s="128"/>
      <c r="B36" s="1934" t="s">
        <v>20</v>
      </c>
      <c r="C36" s="1935"/>
      <c r="D36" s="1935"/>
      <c r="E36" s="1935"/>
      <c r="F36" s="1936"/>
      <c r="G36" s="1937"/>
      <c r="H36" s="1935"/>
      <c r="I36" s="1936"/>
      <c r="J36" s="1937" t="s">
        <v>20</v>
      </c>
      <c r="K36" s="1935"/>
      <c r="L36" s="1936"/>
      <c r="M36" s="1937"/>
      <c r="N36" s="1935"/>
      <c r="O36" s="1935"/>
      <c r="P36" s="1935"/>
      <c r="Q36" s="1936"/>
      <c r="R36" s="1947" t="s">
        <v>21</v>
      </c>
      <c r="S36" s="1865"/>
      <c r="T36" s="1866"/>
      <c r="U36" s="1901"/>
      <c r="V36" s="1901"/>
      <c r="W36" s="1901"/>
      <c r="X36" s="1901"/>
      <c r="Y36" s="1901"/>
      <c r="Z36" s="1901"/>
      <c r="AA36" s="1901"/>
      <c r="AB36" s="1901"/>
      <c r="AC36" s="1901"/>
      <c r="AD36" s="1901"/>
      <c r="AE36" s="1901"/>
      <c r="AF36" s="1901"/>
      <c r="AG36" s="1901"/>
      <c r="AH36" s="1901"/>
      <c r="AI36" s="1901"/>
      <c r="AJ36" s="1901"/>
      <c r="AK36" s="1901"/>
      <c r="AL36" s="1901"/>
      <c r="AM36" s="1901"/>
      <c r="AN36" s="1901"/>
      <c r="AO36" s="1901"/>
      <c r="AP36" s="1901"/>
      <c r="AQ36" s="1901"/>
      <c r="AR36" s="1901"/>
      <c r="AS36" s="1901"/>
      <c r="AT36" s="1901"/>
      <c r="AU36" s="1901"/>
      <c r="AV36" s="1901"/>
      <c r="AW36" s="1901"/>
      <c r="AX36" s="1901"/>
      <c r="AY36" s="1901"/>
      <c r="AZ36" s="1945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58"/>
      <c r="C37" s="1859"/>
      <c r="D37" s="1859"/>
      <c r="E37" s="1859"/>
      <c r="F37" s="1860"/>
      <c r="G37" s="1861"/>
      <c r="H37" s="1859"/>
      <c r="I37" s="1860"/>
      <c r="J37" s="1862"/>
      <c r="K37" s="1863"/>
      <c r="L37" s="1864"/>
      <c r="M37" s="684"/>
      <c r="N37" s="685"/>
      <c r="O37" s="685"/>
      <c r="P37" s="685"/>
      <c r="Q37" s="686"/>
      <c r="R37" s="1946" t="s">
        <v>22</v>
      </c>
      <c r="S37" s="1870"/>
      <c r="T37" s="1871"/>
      <c r="U37" s="1940"/>
      <c r="V37" s="1940"/>
      <c r="W37" s="1940"/>
      <c r="X37" s="1940"/>
      <c r="Y37" s="1940"/>
      <c r="Z37" s="1940"/>
      <c r="AA37" s="1940"/>
      <c r="AB37" s="1940"/>
      <c r="AC37" s="1940"/>
      <c r="AD37" s="1940"/>
      <c r="AE37" s="1940"/>
      <c r="AF37" s="1940"/>
      <c r="AG37" s="1940"/>
      <c r="AH37" s="1940"/>
      <c r="AI37" s="1940"/>
      <c r="AJ37" s="1940"/>
      <c r="AK37" s="1940"/>
      <c r="AL37" s="1940"/>
      <c r="AM37" s="1940"/>
      <c r="AN37" s="1940"/>
      <c r="AO37" s="1940"/>
      <c r="AP37" s="1940"/>
      <c r="AQ37" s="1940"/>
      <c r="AR37" s="1940"/>
      <c r="AS37" s="1940"/>
      <c r="AT37" s="1940"/>
      <c r="AU37" s="1940"/>
      <c r="AV37" s="1940"/>
      <c r="AW37" s="1940"/>
      <c r="AX37" s="1940"/>
      <c r="AY37" s="1940"/>
      <c r="AZ37" s="1941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8"/>
      <c r="C38" s="549"/>
      <c r="D38" s="549"/>
      <c r="E38" s="549"/>
      <c r="F38" s="549"/>
      <c r="G38" s="1878"/>
      <c r="H38" s="1879"/>
      <c r="I38" s="1880"/>
      <c r="J38" s="1881"/>
      <c r="K38" s="1882"/>
      <c r="L38" s="1883"/>
      <c r="M38" s="688"/>
      <c r="N38" s="687"/>
      <c r="O38" s="687"/>
      <c r="P38" s="687"/>
      <c r="Q38" s="689"/>
      <c r="R38" s="1870"/>
      <c r="S38" s="1870"/>
      <c r="T38" s="1871"/>
      <c r="U38" s="1940"/>
      <c r="V38" s="1940"/>
      <c r="W38" s="1940"/>
      <c r="X38" s="1940"/>
      <c r="Y38" s="1940"/>
      <c r="Z38" s="1940"/>
      <c r="AA38" s="1940"/>
      <c r="AB38" s="1940"/>
      <c r="AC38" s="1940"/>
      <c r="AD38" s="1940"/>
      <c r="AE38" s="1940"/>
      <c r="AF38" s="1940"/>
      <c r="AG38" s="1940"/>
      <c r="AH38" s="1940"/>
      <c r="AI38" s="1940"/>
      <c r="AJ38" s="1940"/>
      <c r="AK38" s="1940"/>
      <c r="AL38" s="1940"/>
      <c r="AM38" s="1940"/>
      <c r="AN38" s="1940"/>
      <c r="AO38" s="1940"/>
      <c r="AP38" s="1940"/>
      <c r="AQ38" s="1940"/>
      <c r="AR38" s="1940"/>
      <c r="AS38" s="1940"/>
      <c r="AT38" s="1940"/>
      <c r="AU38" s="1940"/>
      <c r="AV38" s="1940"/>
      <c r="AW38" s="1940"/>
      <c r="AX38" s="1940"/>
      <c r="AY38" s="1940"/>
      <c r="AZ38" s="1941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49" t="s">
        <v>574</v>
      </c>
      <c r="C39" s="1949"/>
      <c r="D39" s="1949"/>
      <c r="E39" s="1949"/>
      <c r="F39" s="1949"/>
      <c r="G39" s="1949"/>
      <c r="H39" s="1949"/>
      <c r="I39" s="1949"/>
      <c r="J39" s="1873"/>
      <c r="K39" s="1873"/>
      <c r="L39" s="1873"/>
      <c r="M39" s="1873"/>
      <c r="N39" s="1873"/>
      <c r="O39" s="1873"/>
      <c r="P39" s="1873"/>
      <c r="Q39" s="1874"/>
      <c r="R39" s="1906">
        <v>9000</v>
      </c>
      <c r="S39" s="1876"/>
      <c r="T39" s="1877"/>
      <c r="U39" s="1902"/>
      <c r="V39" s="1902"/>
      <c r="W39" s="1902"/>
      <c r="X39" s="1902"/>
      <c r="Y39" s="1902"/>
      <c r="Z39" s="1902"/>
      <c r="AA39" s="1902"/>
      <c r="AB39" s="1902"/>
      <c r="AC39" s="1902"/>
      <c r="AD39" s="1902"/>
      <c r="AE39" s="1902"/>
      <c r="AF39" s="1902"/>
      <c r="AG39" s="1902"/>
      <c r="AH39" s="1902"/>
      <c r="AI39" s="1902"/>
      <c r="AJ39" s="1902"/>
      <c r="AK39" s="1902"/>
      <c r="AL39" s="1902"/>
      <c r="AM39" s="1902"/>
      <c r="AN39" s="1902"/>
      <c r="AO39" s="1902"/>
      <c r="AP39" s="1902"/>
      <c r="AQ39" s="1902"/>
      <c r="AR39" s="1902"/>
      <c r="AS39" s="1902"/>
      <c r="AT39" s="1902"/>
      <c r="AU39" s="1902"/>
      <c r="AV39" s="1902"/>
      <c r="AW39" s="1902"/>
      <c r="AX39" s="1902"/>
      <c r="AY39" s="1902"/>
      <c r="AZ39" s="1942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76"/>
      <c r="C40" s="1269"/>
      <c r="D40" s="1269"/>
      <c r="E40" s="1269"/>
      <c r="F40" s="1269"/>
      <c r="G40" s="1269"/>
      <c r="H40" s="1269"/>
      <c r="I40" s="1269"/>
      <c r="J40" s="1269"/>
      <c r="K40" s="1269"/>
      <c r="L40" s="1269"/>
      <c r="M40" s="1269"/>
      <c r="N40" s="1269"/>
      <c r="O40" s="1269"/>
      <c r="P40" s="1269"/>
      <c r="Q40" s="1269"/>
      <c r="R40" s="1269"/>
      <c r="S40" s="1269"/>
      <c r="T40" s="1269"/>
      <c r="U40" s="1269"/>
      <c r="V40" s="1269"/>
      <c r="W40" s="1269"/>
      <c r="X40" s="1269"/>
      <c r="Y40" s="1269"/>
      <c r="Z40" s="1269"/>
      <c r="AA40" s="1269"/>
      <c r="AB40" s="1269"/>
      <c r="AC40" s="1269"/>
      <c r="AD40" s="1269"/>
      <c r="AE40" s="1269"/>
      <c r="AF40" s="1269"/>
      <c r="AG40" s="1269"/>
      <c r="AH40" s="1269"/>
      <c r="AI40" s="1269"/>
      <c r="AJ40" s="1269"/>
      <c r="AK40" s="1269"/>
      <c r="AL40" s="1269"/>
      <c r="AM40" s="1269"/>
      <c r="AN40" s="1269"/>
      <c r="AO40" s="1269"/>
      <c r="AP40" s="1269"/>
      <c r="AQ40" s="1269"/>
      <c r="AR40" s="1269"/>
      <c r="AS40" s="1269"/>
      <c r="AT40" s="1269"/>
      <c r="AU40" s="1269"/>
      <c r="AV40" s="1269"/>
      <c r="AW40" s="1269"/>
      <c r="AX40" s="1269"/>
      <c r="AY40" s="1269"/>
      <c r="AZ40" s="1269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50" t="s">
        <v>829</v>
      </c>
      <c r="C41" s="1850"/>
      <c r="D41" s="1850"/>
      <c r="E41" s="1850"/>
      <c r="F41" s="1850"/>
      <c r="G41" s="1850"/>
      <c r="H41" s="1850"/>
      <c r="I41" s="1850"/>
      <c r="J41" s="1850"/>
      <c r="K41" s="1850"/>
      <c r="L41" s="1850"/>
      <c r="M41" s="1850"/>
      <c r="N41" s="1850"/>
      <c r="O41" s="1850"/>
      <c r="P41" s="1850"/>
      <c r="Q41" s="1850"/>
      <c r="R41" s="1850"/>
      <c r="S41" s="1850"/>
      <c r="T41" s="1850"/>
      <c r="U41" s="1850"/>
      <c r="V41" s="1850"/>
      <c r="W41" s="1850"/>
      <c r="X41" s="1850"/>
      <c r="Y41" s="1850"/>
      <c r="Z41" s="1850"/>
      <c r="AA41" s="1850"/>
      <c r="AB41" s="1850"/>
      <c r="AC41" s="1850"/>
      <c r="AD41" s="1850"/>
      <c r="AE41" s="1850"/>
      <c r="AF41" s="1850"/>
      <c r="AG41" s="1850"/>
      <c r="AH41" s="1850"/>
      <c r="AI41" s="1850"/>
      <c r="AJ41" s="1850"/>
      <c r="AK41" s="1850"/>
      <c r="AL41" s="1850"/>
      <c r="AM41" s="1850"/>
      <c r="AN41" s="1850"/>
      <c r="AO41" s="1850"/>
      <c r="AP41" s="1850"/>
      <c r="AQ41" s="1850"/>
      <c r="AR41" s="1850"/>
      <c r="AS41" s="1850"/>
      <c r="AT41" s="1850"/>
      <c r="AU41" s="1850"/>
      <c r="AV41" s="1850"/>
      <c r="AW41" s="1850"/>
      <c r="AX41" s="1850"/>
      <c r="AY41" s="1850"/>
      <c r="AZ41" s="1850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48" t="s">
        <v>830</v>
      </c>
      <c r="C42" s="1948"/>
      <c r="D42" s="1948"/>
      <c r="E42" s="1948"/>
      <c r="F42" s="1948"/>
      <c r="G42" s="1948"/>
      <c r="H42" s="1948"/>
      <c r="I42" s="1948"/>
      <c r="J42" s="1948"/>
      <c r="K42" s="1948"/>
      <c r="L42" s="1948"/>
      <c r="M42" s="1948"/>
      <c r="N42" s="1948"/>
      <c r="O42" s="1948"/>
      <c r="P42" s="1948"/>
      <c r="Q42" s="1948"/>
      <c r="R42" s="1948"/>
      <c r="S42" s="1948"/>
      <c r="T42" s="1948"/>
      <c r="U42" s="1948"/>
      <c r="V42" s="1948"/>
      <c r="W42" s="1948"/>
      <c r="X42" s="1948"/>
      <c r="Y42" s="1948"/>
      <c r="Z42" s="1948"/>
      <c r="AA42" s="1948"/>
      <c r="AB42" s="1948"/>
      <c r="AC42" s="1948"/>
      <c r="AD42" s="1948"/>
      <c r="AE42" s="1948"/>
      <c r="AF42" s="1948"/>
      <c r="AG42" s="1948"/>
      <c r="AH42" s="1948"/>
      <c r="AI42" s="1948"/>
      <c r="AJ42" s="1948"/>
      <c r="AK42" s="1948"/>
      <c r="AL42" s="1948"/>
      <c r="AM42" s="1948"/>
      <c r="AN42" s="1948"/>
      <c r="AO42" s="1948"/>
      <c r="AP42" s="1948"/>
      <c r="AQ42" s="1948"/>
      <c r="AR42" s="1948"/>
      <c r="AS42" s="1948"/>
      <c r="AT42" s="1948"/>
      <c r="AU42" s="1948"/>
      <c r="AV42" s="1948"/>
      <c r="AW42" s="1948"/>
      <c r="AX42" s="1948"/>
      <c r="AY42" s="1948"/>
      <c r="AZ42" s="1948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39"/>
      <c r="C43" s="1939"/>
      <c r="D43" s="1939"/>
      <c r="E43" s="1939"/>
      <c r="F43" s="1939"/>
      <c r="G43" s="1939"/>
      <c r="H43" s="1939"/>
      <c r="I43" s="1939"/>
      <c r="J43" s="1939"/>
      <c r="K43" s="1939"/>
      <c r="L43" s="1939"/>
      <c r="M43" s="1939"/>
      <c r="N43" s="1939"/>
      <c r="O43" s="1939"/>
      <c r="P43" s="1939"/>
      <c r="Q43" s="1939"/>
      <c r="R43" s="1939"/>
      <c r="S43" s="1939"/>
      <c r="T43" s="1939"/>
      <c r="U43" s="1939"/>
      <c r="V43" s="1939"/>
      <c r="W43" s="1939"/>
      <c r="X43" s="1939"/>
      <c r="Y43" s="1939"/>
      <c r="Z43" s="1939"/>
      <c r="AA43" s="1939"/>
      <c r="AB43" s="1939"/>
      <c r="AC43" s="1939"/>
      <c r="AD43" s="1939"/>
      <c r="AE43" s="1939"/>
      <c r="AF43" s="1939"/>
      <c r="AG43" s="1939"/>
      <c r="AH43" s="1939"/>
      <c r="AI43" s="1939"/>
      <c r="AJ43" s="1939"/>
      <c r="AK43" s="1939"/>
      <c r="AL43" s="1939"/>
      <c r="AM43" s="1939"/>
      <c r="AN43" s="1939"/>
      <c r="AO43" s="1939"/>
      <c r="AP43" s="1939"/>
      <c r="AQ43" s="1939"/>
      <c r="AR43" s="1939"/>
      <c r="AS43" s="1939"/>
      <c r="AT43" s="1939"/>
      <c r="AU43" s="1939"/>
      <c r="AV43" s="1939"/>
      <c r="AW43" s="1939"/>
      <c r="AX43" s="1939"/>
      <c r="AY43" s="1939"/>
      <c r="AZ43" s="1939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69" t="s">
        <v>777</v>
      </c>
      <c r="C44" s="1969"/>
      <c r="D44" s="1969"/>
      <c r="E44" s="1969"/>
      <c r="F44" s="1969"/>
      <c r="G44" s="1969"/>
      <c r="H44" s="1969"/>
      <c r="I44" s="1969"/>
      <c r="J44" s="1969"/>
      <c r="K44" s="1969"/>
      <c r="L44" s="1969"/>
      <c r="M44" s="1969"/>
      <c r="N44" s="1969"/>
      <c r="O44" s="1969"/>
      <c r="P44" s="1969"/>
      <c r="Q44" s="1969"/>
      <c r="R44" s="1969"/>
      <c r="S44" s="1969"/>
      <c r="T44" s="1969"/>
      <c r="U44" s="1969"/>
      <c r="V44" s="1969"/>
      <c r="W44" s="1969"/>
      <c r="X44" s="1969"/>
      <c r="Y44" s="1969"/>
      <c r="Z44" s="1969"/>
      <c r="AA44" s="1969"/>
      <c r="AB44" s="1969"/>
      <c r="AC44" s="1969"/>
      <c r="AD44" s="1969"/>
      <c r="AE44" s="1969"/>
      <c r="AF44" s="1969"/>
      <c r="AG44" s="1969"/>
      <c r="AH44" s="1969"/>
      <c r="AI44" s="1969"/>
      <c r="AJ44" s="1969"/>
      <c r="AK44" s="1969"/>
      <c r="AL44" s="1969"/>
      <c r="AM44" s="1969"/>
      <c r="AN44" s="1969"/>
      <c r="AO44" s="1969"/>
      <c r="AP44" s="1969"/>
      <c r="AQ44" s="1969"/>
      <c r="AR44" s="1969"/>
      <c r="AS44" s="1969"/>
      <c r="AT44" s="1969"/>
      <c r="AU44" s="1969"/>
      <c r="AV44" s="1969"/>
      <c r="AW44" s="1969"/>
      <c r="AX44" s="1969"/>
      <c r="AY44" s="1969"/>
      <c r="AZ44" s="1969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38" t="s">
        <v>782</v>
      </c>
      <c r="C45" s="1838"/>
      <c r="D45" s="1838"/>
      <c r="E45" s="1831"/>
      <c r="F45" s="1838" t="s">
        <v>78</v>
      </c>
      <c r="G45" s="1838"/>
      <c r="H45" s="1838"/>
      <c r="I45" s="1838"/>
      <c r="J45" s="1959" t="s">
        <v>790</v>
      </c>
      <c r="K45" s="1959"/>
      <c r="L45" s="1959"/>
      <c r="M45" s="1959"/>
      <c r="N45" s="1851" t="s">
        <v>774</v>
      </c>
      <c r="O45" s="1851"/>
      <c r="P45" s="1851"/>
      <c r="Q45" s="1851"/>
      <c r="R45" s="1851" t="s">
        <v>754</v>
      </c>
      <c r="S45" s="1851"/>
      <c r="T45" s="1851"/>
      <c r="U45" s="1830" t="s">
        <v>578</v>
      </c>
      <c r="V45" s="1838"/>
      <c r="W45" s="1838"/>
      <c r="X45" s="1838"/>
      <c r="Y45" s="1831"/>
      <c r="Z45" s="1830" t="s">
        <v>33</v>
      </c>
      <c r="AA45" s="1838"/>
      <c r="AB45" s="1831"/>
      <c r="AC45" s="1834" t="s">
        <v>99</v>
      </c>
      <c r="AD45" s="1835"/>
      <c r="AE45" s="1835"/>
      <c r="AF45" s="1835"/>
      <c r="AG45" s="1835"/>
      <c r="AH45" s="1835"/>
      <c r="AI45" s="1835"/>
      <c r="AJ45" s="1835"/>
      <c r="AK45" s="1835"/>
      <c r="AL45" s="1835"/>
      <c r="AM45" s="1835"/>
      <c r="AN45" s="1835"/>
      <c r="AO45" s="1835"/>
      <c r="AP45" s="1835"/>
      <c r="AQ45" s="1835"/>
      <c r="AR45" s="1835"/>
      <c r="AS45" s="1835"/>
      <c r="AT45" s="1835"/>
      <c r="AU45" s="1835"/>
      <c r="AV45" s="1835"/>
      <c r="AW45" s="1835"/>
      <c r="AX45" s="1835"/>
      <c r="AY45" s="1835"/>
      <c r="AZ45" s="1835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39"/>
      <c r="C46" s="1839"/>
      <c r="D46" s="1839"/>
      <c r="E46" s="1840"/>
      <c r="F46" s="1839"/>
      <c r="G46" s="1839"/>
      <c r="H46" s="1839"/>
      <c r="I46" s="1839"/>
      <c r="J46" s="1959"/>
      <c r="K46" s="1959"/>
      <c r="L46" s="1959"/>
      <c r="M46" s="1959"/>
      <c r="N46" s="1851"/>
      <c r="O46" s="1851"/>
      <c r="P46" s="1851"/>
      <c r="Q46" s="1851"/>
      <c r="R46" s="1851"/>
      <c r="S46" s="1851"/>
      <c r="T46" s="1851"/>
      <c r="U46" s="1884"/>
      <c r="V46" s="1839"/>
      <c r="W46" s="1839"/>
      <c r="X46" s="1839"/>
      <c r="Y46" s="1840"/>
      <c r="Z46" s="1884"/>
      <c r="AA46" s="1839"/>
      <c r="AB46" s="1840"/>
      <c r="AC46" s="1832" t="s">
        <v>34</v>
      </c>
      <c r="AD46" s="1841"/>
      <c r="AE46" s="1841"/>
      <c r="AF46" s="1841"/>
      <c r="AG46" s="1841"/>
      <c r="AH46" s="1833"/>
      <c r="AI46" s="1832" t="s">
        <v>65</v>
      </c>
      <c r="AJ46" s="1841"/>
      <c r="AK46" s="1841"/>
      <c r="AL46" s="1841"/>
      <c r="AM46" s="1841"/>
      <c r="AN46" s="1833"/>
      <c r="AO46" s="1832" t="s">
        <v>91</v>
      </c>
      <c r="AP46" s="1841"/>
      <c r="AQ46" s="1841"/>
      <c r="AR46" s="1841"/>
      <c r="AS46" s="1841"/>
      <c r="AT46" s="1833"/>
      <c r="AU46" s="1832" t="s">
        <v>447</v>
      </c>
      <c r="AV46" s="1841"/>
      <c r="AW46" s="1841"/>
      <c r="AX46" s="1841"/>
      <c r="AY46" s="1841"/>
      <c r="AZ46" s="1841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39"/>
      <c r="C47" s="1839"/>
      <c r="D47" s="1839"/>
      <c r="E47" s="1840"/>
      <c r="F47" s="1839"/>
      <c r="G47" s="1839"/>
      <c r="H47" s="1839"/>
      <c r="I47" s="1839"/>
      <c r="J47" s="1959"/>
      <c r="K47" s="1959"/>
      <c r="L47" s="1959"/>
      <c r="M47" s="1959"/>
      <c r="N47" s="1851"/>
      <c r="O47" s="1851"/>
      <c r="P47" s="1851"/>
      <c r="Q47" s="1851"/>
      <c r="R47" s="1851"/>
      <c r="S47" s="1851"/>
      <c r="T47" s="1851"/>
      <c r="U47" s="1884"/>
      <c r="V47" s="1839"/>
      <c r="W47" s="1839"/>
      <c r="X47" s="1839"/>
      <c r="Y47" s="1840"/>
      <c r="Z47" s="1884"/>
      <c r="AA47" s="1839"/>
      <c r="AB47" s="1840"/>
      <c r="AC47" s="1830" t="s">
        <v>4</v>
      </c>
      <c r="AD47" s="1831"/>
      <c r="AE47" s="1834" t="s">
        <v>270</v>
      </c>
      <c r="AF47" s="1835"/>
      <c r="AG47" s="1835"/>
      <c r="AH47" s="1836"/>
      <c r="AI47" s="1830" t="s">
        <v>4</v>
      </c>
      <c r="AJ47" s="1831"/>
      <c r="AK47" s="1834" t="s">
        <v>270</v>
      </c>
      <c r="AL47" s="1835"/>
      <c r="AM47" s="1835"/>
      <c r="AN47" s="1836"/>
      <c r="AO47" s="1830" t="s">
        <v>4</v>
      </c>
      <c r="AP47" s="1831"/>
      <c r="AQ47" s="1834" t="s">
        <v>270</v>
      </c>
      <c r="AR47" s="1835"/>
      <c r="AS47" s="1835"/>
      <c r="AT47" s="1836"/>
      <c r="AU47" s="1830" t="s">
        <v>4</v>
      </c>
      <c r="AV47" s="1831"/>
      <c r="AW47" s="1834" t="s">
        <v>270</v>
      </c>
      <c r="AX47" s="1835"/>
      <c r="AY47" s="1835"/>
      <c r="AZ47" s="1835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41"/>
      <c r="C48" s="1841"/>
      <c r="D48" s="1841"/>
      <c r="E48" s="1833"/>
      <c r="F48" s="1841"/>
      <c r="G48" s="1841"/>
      <c r="H48" s="1841"/>
      <c r="I48" s="1841"/>
      <c r="J48" s="1959"/>
      <c r="K48" s="1959"/>
      <c r="L48" s="1959"/>
      <c r="M48" s="1959"/>
      <c r="N48" s="1851"/>
      <c r="O48" s="1851"/>
      <c r="P48" s="1851"/>
      <c r="Q48" s="1851"/>
      <c r="R48" s="1851"/>
      <c r="S48" s="1851"/>
      <c r="T48" s="1851"/>
      <c r="U48" s="1832"/>
      <c r="V48" s="1841"/>
      <c r="W48" s="1841"/>
      <c r="X48" s="1841"/>
      <c r="Y48" s="1833"/>
      <c r="Z48" s="1832"/>
      <c r="AA48" s="1841"/>
      <c r="AB48" s="1833"/>
      <c r="AC48" s="1832"/>
      <c r="AD48" s="1833"/>
      <c r="AE48" s="1887" t="s">
        <v>268</v>
      </c>
      <c r="AF48" s="1888"/>
      <c r="AG48" s="1887" t="s">
        <v>167</v>
      </c>
      <c r="AH48" s="1888"/>
      <c r="AI48" s="1832"/>
      <c r="AJ48" s="1833"/>
      <c r="AK48" s="1887" t="s">
        <v>268</v>
      </c>
      <c r="AL48" s="1888"/>
      <c r="AM48" s="1887" t="s">
        <v>167</v>
      </c>
      <c r="AN48" s="1888"/>
      <c r="AO48" s="1832"/>
      <c r="AP48" s="1833"/>
      <c r="AQ48" s="1887" t="s">
        <v>268</v>
      </c>
      <c r="AR48" s="1888"/>
      <c r="AS48" s="1887" t="s">
        <v>167</v>
      </c>
      <c r="AT48" s="1888"/>
      <c r="AU48" s="1832"/>
      <c r="AV48" s="1833"/>
      <c r="AW48" s="1887" t="s">
        <v>268</v>
      </c>
      <c r="AX48" s="1888"/>
      <c r="AY48" s="1887" t="s">
        <v>167</v>
      </c>
      <c r="AZ48" s="1889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51" customFormat="1" ht="11.25" customHeight="1" thickBot="1" x14ac:dyDescent="0.25">
      <c r="A49" s="482"/>
      <c r="B49" s="1950" t="s">
        <v>92</v>
      </c>
      <c r="C49" s="1950"/>
      <c r="D49" s="1950"/>
      <c r="E49" s="1951"/>
      <c r="F49" s="1950" t="s">
        <v>36</v>
      </c>
      <c r="G49" s="1950"/>
      <c r="H49" s="1950"/>
      <c r="I49" s="1951"/>
      <c r="J49" s="1950" t="s">
        <v>7</v>
      </c>
      <c r="K49" s="1950"/>
      <c r="L49" s="1950"/>
      <c r="M49" s="1951"/>
      <c r="N49" s="1950" t="s">
        <v>8</v>
      </c>
      <c r="O49" s="1950"/>
      <c r="P49" s="1950"/>
      <c r="Q49" s="1951"/>
      <c r="R49" s="1950" t="s">
        <v>9</v>
      </c>
      <c r="S49" s="1950"/>
      <c r="T49" s="1951"/>
      <c r="U49" s="1952">
        <v>6</v>
      </c>
      <c r="V49" s="1953"/>
      <c r="W49" s="1953"/>
      <c r="X49" s="1953"/>
      <c r="Y49" s="1954"/>
      <c r="Z49" s="1955" t="s">
        <v>11</v>
      </c>
      <c r="AA49" s="1956"/>
      <c r="AB49" s="1957"/>
      <c r="AC49" s="1958" t="s">
        <v>12</v>
      </c>
      <c r="AD49" s="1958"/>
      <c r="AE49" s="1958" t="s">
        <v>13</v>
      </c>
      <c r="AF49" s="1958"/>
      <c r="AG49" s="1958" t="s">
        <v>14</v>
      </c>
      <c r="AH49" s="1958"/>
      <c r="AI49" s="1958" t="s">
        <v>15</v>
      </c>
      <c r="AJ49" s="1958"/>
      <c r="AK49" s="1958" t="s">
        <v>16</v>
      </c>
      <c r="AL49" s="1958"/>
      <c r="AM49" s="1958" t="s">
        <v>17</v>
      </c>
      <c r="AN49" s="1958"/>
      <c r="AO49" s="1958" t="s">
        <v>18</v>
      </c>
      <c r="AP49" s="1958"/>
      <c r="AQ49" s="1958" t="s">
        <v>94</v>
      </c>
      <c r="AR49" s="1958"/>
      <c r="AS49" s="1958" t="s">
        <v>95</v>
      </c>
      <c r="AT49" s="1958"/>
      <c r="AU49" s="1958" t="s">
        <v>96</v>
      </c>
      <c r="AV49" s="1958"/>
      <c r="AW49" s="1958" t="s">
        <v>97</v>
      </c>
      <c r="AX49" s="1958"/>
      <c r="AY49" s="1967" t="s">
        <v>98</v>
      </c>
      <c r="AZ49" s="1968"/>
      <c r="BA49" s="482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</row>
    <row r="50" spans="1:74" s="27" customFormat="1" ht="18" customHeight="1" x14ac:dyDescent="0.25">
      <c r="A50" s="131"/>
      <c r="B50" s="1960" t="s">
        <v>20</v>
      </c>
      <c r="C50" s="1961"/>
      <c r="D50" s="1961"/>
      <c r="E50" s="1961"/>
      <c r="F50" s="1961"/>
      <c r="G50" s="1961"/>
      <c r="H50" s="1961"/>
      <c r="I50" s="1961"/>
      <c r="J50" s="1961"/>
      <c r="K50" s="1961"/>
      <c r="L50" s="1961"/>
      <c r="M50" s="1961"/>
      <c r="N50" s="1961" t="s">
        <v>20</v>
      </c>
      <c r="O50" s="1961"/>
      <c r="P50" s="1961"/>
      <c r="Q50" s="1961"/>
      <c r="R50" s="1961"/>
      <c r="S50" s="1961"/>
      <c r="T50" s="1961"/>
      <c r="U50" s="1901"/>
      <c r="V50" s="1901"/>
      <c r="W50" s="1901"/>
      <c r="X50" s="1901"/>
      <c r="Y50" s="1901"/>
      <c r="Z50" s="1865" t="s">
        <v>160</v>
      </c>
      <c r="AA50" s="1865"/>
      <c r="AB50" s="1866"/>
      <c r="AC50" s="1846"/>
      <c r="AD50" s="1846"/>
      <c r="AE50" s="1846"/>
      <c r="AF50" s="1846"/>
      <c r="AG50" s="1846"/>
      <c r="AH50" s="1846"/>
      <c r="AI50" s="1846"/>
      <c r="AJ50" s="1846"/>
      <c r="AK50" s="1846"/>
      <c r="AL50" s="1846"/>
      <c r="AM50" s="1846"/>
      <c r="AN50" s="1846"/>
      <c r="AO50" s="1846"/>
      <c r="AP50" s="1846"/>
      <c r="AQ50" s="1846"/>
      <c r="AR50" s="1846"/>
      <c r="AS50" s="1846"/>
      <c r="AT50" s="1846"/>
      <c r="AU50" s="1846"/>
      <c r="AV50" s="1846"/>
      <c r="AW50" s="1846"/>
      <c r="AX50" s="1846"/>
      <c r="AY50" s="1846"/>
      <c r="AZ50" s="1847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62"/>
      <c r="C51" s="1940"/>
      <c r="D51" s="1940"/>
      <c r="E51" s="1940"/>
      <c r="F51" s="1940"/>
      <c r="G51" s="1940"/>
      <c r="H51" s="1940"/>
      <c r="I51" s="1940"/>
      <c r="J51" s="1940"/>
      <c r="K51" s="1940"/>
      <c r="L51" s="1940"/>
      <c r="M51" s="1940"/>
      <c r="N51" s="1940"/>
      <c r="O51" s="1940"/>
      <c r="P51" s="1940"/>
      <c r="Q51" s="1940"/>
      <c r="R51" s="1940"/>
      <c r="S51" s="1940"/>
      <c r="T51" s="1940"/>
      <c r="U51" s="1902"/>
      <c r="V51" s="1902"/>
      <c r="W51" s="1902"/>
      <c r="X51" s="1902"/>
      <c r="Y51" s="1902"/>
      <c r="Z51" s="1870"/>
      <c r="AA51" s="1870"/>
      <c r="AB51" s="1871"/>
      <c r="AC51" s="1843"/>
      <c r="AD51" s="1843"/>
      <c r="AE51" s="1843"/>
      <c r="AF51" s="1843"/>
      <c r="AG51" s="1843"/>
      <c r="AH51" s="1843"/>
      <c r="AI51" s="1843"/>
      <c r="AJ51" s="1843"/>
      <c r="AK51" s="1843"/>
      <c r="AL51" s="1843"/>
      <c r="AM51" s="1843"/>
      <c r="AN51" s="1843"/>
      <c r="AO51" s="1843"/>
      <c r="AP51" s="1843"/>
      <c r="AQ51" s="1843"/>
      <c r="AR51" s="1843"/>
      <c r="AS51" s="1843"/>
      <c r="AT51" s="1843"/>
      <c r="AU51" s="1843"/>
      <c r="AV51" s="1843"/>
      <c r="AW51" s="1843"/>
      <c r="AX51" s="1843"/>
      <c r="AY51" s="1843"/>
      <c r="AZ51" s="1845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63"/>
      <c r="C52" s="1902"/>
      <c r="D52" s="1902"/>
      <c r="E52" s="1902"/>
      <c r="F52" s="1902"/>
      <c r="G52" s="1902"/>
      <c r="H52" s="1902"/>
      <c r="I52" s="1902"/>
      <c r="J52" s="1902"/>
      <c r="K52" s="1902"/>
      <c r="L52" s="1902"/>
      <c r="M52" s="1902"/>
      <c r="N52" s="1902"/>
      <c r="O52" s="1902"/>
      <c r="P52" s="1902"/>
      <c r="Q52" s="1902"/>
      <c r="R52" s="1902"/>
      <c r="S52" s="1902"/>
      <c r="T52" s="1878"/>
      <c r="U52" s="1964" t="s">
        <v>148</v>
      </c>
      <c r="V52" s="1965"/>
      <c r="W52" s="1965"/>
      <c r="X52" s="1965"/>
      <c r="Y52" s="1966"/>
      <c r="Z52" s="1907" t="s">
        <v>144</v>
      </c>
      <c r="AA52" s="1870"/>
      <c r="AB52" s="1871"/>
      <c r="AC52" s="1843"/>
      <c r="AD52" s="1843"/>
      <c r="AE52" s="1843"/>
      <c r="AF52" s="1843"/>
      <c r="AG52" s="1843"/>
      <c r="AH52" s="1843"/>
      <c r="AI52" s="1843"/>
      <c r="AJ52" s="1843"/>
      <c r="AK52" s="1843"/>
      <c r="AL52" s="1843"/>
      <c r="AM52" s="1843"/>
      <c r="AN52" s="1843"/>
      <c r="AO52" s="1843"/>
      <c r="AP52" s="1843"/>
      <c r="AQ52" s="1843"/>
      <c r="AR52" s="1843"/>
      <c r="AS52" s="1843"/>
      <c r="AT52" s="1843"/>
      <c r="AU52" s="1843"/>
      <c r="AV52" s="1843"/>
      <c r="AW52" s="1843"/>
      <c r="AX52" s="1843"/>
      <c r="AY52" s="1843"/>
      <c r="AZ52" s="1845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905" t="s">
        <v>30</v>
      </c>
      <c r="C53" s="1905"/>
      <c r="D53" s="1905"/>
      <c r="E53" s="1905"/>
      <c r="F53" s="1905"/>
      <c r="G53" s="1905"/>
      <c r="H53" s="1905"/>
      <c r="I53" s="1905"/>
      <c r="J53" s="1905"/>
      <c r="K53" s="1905"/>
      <c r="L53" s="1905"/>
      <c r="M53" s="1905"/>
      <c r="N53" s="1905"/>
      <c r="O53" s="1905"/>
      <c r="P53" s="1905"/>
      <c r="Q53" s="1905"/>
      <c r="R53" s="1905"/>
      <c r="S53" s="1905"/>
      <c r="T53" s="1905"/>
      <c r="U53" s="1905"/>
      <c r="V53" s="1905"/>
      <c r="W53" s="1905"/>
      <c r="X53" s="1905"/>
      <c r="Y53" s="1905"/>
      <c r="Z53" s="1906">
        <v>9009</v>
      </c>
      <c r="AA53" s="1876"/>
      <c r="AB53" s="1876"/>
      <c r="AC53" s="1848"/>
      <c r="AD53" s="1848"/>
      <c r="AE53" s="1848"/>
      <c r="AF53" s="1848"/>
      <c r="AG53" s="1848"/>
      <c r="AH53" s="1848"/>
      <c r="AI53" s="1848"/>
      <c r="AJ53" s="1848"/>
      <c r="AK53" s="1848"/>
      <c r="AL53" s="1848"/>
      <c r="AM53" s="1848"/>
      <c r="AN53" s="1848"/>
      <c r="AO53" s="1848"/>
      <c r="AP53" s="1848"/>
      <c r="AQ53" s="1848"/>
      <c r="AR53" s="1848"/>
      <c r="AS53" s="1848"/>
      <c r="AT53" s="1848"/>
      <c r="AU53" s="1848"/>
      <c r="AV53" s="1848"/>
      <c r="AW53" s="1848"/>
      <c r="AX53" s="1848"/>
      <c r="AY53" s="1848"/>
      <c r="AZ53" s="1849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90"/>
      <c r="AA54" s="690"/>
      <c r="AB54" s="690"/>
      <c r="AC54" s="681"/>
      <c r="AD54" s="681"/>
      <c r="AE54" s="681"/>
      <c r="AF54" s="681"/>
      <c r="AG54" s="681"/>
      <c r="AH54" s="681"/>
      <c r="AI54" s="681"/>
      <c r="AJ54" s="681"/>
      <c r="AK54" s="681"/>
      <c r="AL54" s="681"/>
      <c r="AM54" s="681"/>
      <c r="AN54" s="681"/>
      <c r="AO54" s="681"/>
      <c r="AP54" s="681"/>
      <c r="AQ54" s="681"/>
      <c r="AR54" s="681"/>
      <c r="AS54" s="681"/>
      <c r="AT54" s="681"/>
      <c r="AU54" s="681"/>
      <c r="AV54" s="681"/>
      <c r="AW54" s="681"/>
      <c r="AX54" s="681"/>
      <c r="AY54" s="681"/>
      <c r="AZ54" s="681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923" t="s">
        <v>791</v>
      </c>
      <c r="C55" s="1923"/>
      <c r="D55" s="1923"/>
      <c r="E55" s="1923"/>
      <c r="F55" s="1923"/>
      <c r="G55" s="1923"/>
      <c r="H55" s="1923"/>
      <c r="I55" s="1923"/>
      <c r="J55" s="1923"/>
      <c r="K55" s="1923"/>
      <c r="L55" s="1923"/>
      <c r="M55" s="1923"/>
      <c r="N55" s="1923"/>
      <c r="O55" s="1923"/>
      <c r="P55" s="1923"/>
      <c r="Q55" s="1923"/>
      <c r="R55" s="1923"/>
      <c r="S55" s="1923"/>
      <c r="T55" s="1923"/>
      <c r="U55" s="1923"/>
      <c r="V55" s="1923"/>
      <c r="W55" s="1923"/>
      <c r="X55" s="1923"/>
      <c r="Y55" s="1923"/>
      <c r="Z55" s="1923"/>
      <c r="AA55" s="1923"/>
      <c r="AB55" s="1923"/>
      <c r="AC55" s="1923"/>
      <c r="AD55" s="1923"/>
      <c r="AE55" s="1923"/>
      <c r="AF55" s="1923"/>
      <c r="AG55" s="1923"/>
      <c r="AH55" s="1923"/>
      <c r="AI55" s="1923"/>
      <c r="AJ55" s="1923"/>
      <c r="AK55" s="1923"/>
      <c r="AL55" s="1923"/>
      <c r="AM55" s="1923"/>
      <c r="AN55" s="1923"/>
      <c r="AO55" s="1923"/>
      <c r="AP55" s="1923"/>
      <c r="AQ55" s="1923"/>
      <c r="AR55" s="1923"/>
      <c r="AS55" s="1923"/>
      <c r="AT55" s="1923"/>
      <c r="AU55" s="1923"/>
      <c r="AV55" s="1923"/>
      <c r="AW55" s="1923"/>
      <c r="AX55" s="1923"/>
      <c r="AY55" s="1923"/>
      <c r="AZ55" s="1923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58" t="s">
        <v>792</v>
      </c>
      <c r="C56" s="1058"/>
      <c r="D56" s="1058"/>
      <c r="E56" s="1058"/>
      <c r="F56" s="1058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8"/>
      <c r="R56" s="1058"/>
      <c r="S56" s="1058"/>
      <c r="T56" s="1058"/>
      <c r="U56" s="1058"/>
      <c r="V56" s="1058"/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058"/>
      <c r="AI56" s="1058"/>
      <c r="AJ56" s="1058"/>
      <c r="AK56" s="1058"/>
      <c r="AL56" s="1058"/>
      <c r="AM56" s="1058"/>
      <c r="AN56" s="1058"/>
      <c r="AO56" s="1058"/>
      <c r="AP56" s="1058"/>
      <c r="AQ56" s="1058"/>
      <c r="AR56" s="1058"/>
      <c r="AS56" s="1058"/>
      <c r="AT56" s="1058"/>
      <c r="AU56" s="1058"/>
      <c r="AV56" s="1058"/>
      <c r="AW56" s="1058"/>
      <c r="AX56" s="1058"/>
      <c r="AY56" s="1058"/>
      <c r="AZ56" s="1058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75" t="s">
        <v>2</v>
      </c>
      <c r="C58" s="894"/>
      <c r="D58" s="894"/>
      <c r="E58" s="894"/>
      <c r="F58" s="894"/>
      <c r="G58" s="894"/>
      <c r="H58" s="894"/>
      <c r="I58" s="894"/>
      <c r="J58" s="894"/>
      <c r="K58" s="894"/>
      <c r="L58" s="894"/>
      <c r="M58" s="894"/>
      <c r="N58" s="894"/>
      <c r="O58" s="894"/>
      <c r="P58" s="894"/>
      <c r="Q58" s="894"/>
      <c r="R58" s="894"/>
      <c r="S58" s="894"/>
      <c r="T58" s="894"/>
      <c r="U58" s="894"/>
      <c r="V58" s="894"/>
      <c r="W58" s="897" t="s">
        <v>502</v>
      </c>
      <c r="X58" s="878"/>
      <c r="Y58" s="879"/>
      <c r="Z58" s="878" t="s">
        <v>33</v>
      </c>
      <c r="AA58" s="878"/>
      <c r="AB58" s="879"/>
      <c r="AC58" s="873" t="s">
        <v>99</v>
      </c>
      <c r="AD58" s="874"/>
      <c r="AE58" s="874"/>
      <c r="AF58" s="874"/>
      <c r="AG58" s="874"/>
      <c r="AH58" s="874"/>
      <c r="AI58" s="874"/>
      <c r="AJ58" s="874"/>
      <c r="AK58" s="874"/>
      <c r="AL58" s="874"/>
      <c r="AM58" s="874"/>
      <c r="AN58" s="874"/>
      <c r="AO58" s="874"/>
      <c r="AP58" s="874"/>
      <c r="AQ58" s="874"/>
      <c r="AR58" s="874"/>
      <c r="AS58" s="874"/>
      <c r="AT58" s="874"/>
      <c r="AU58" s="874"/>
      <c r="AV58" s="874"/>
      <c r="AW58" s="874"/>
      <c r="AX58" s="874"/>
      <c r="AY58" s="874"/>
      <c r="AZ58" s="874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75"/>
      <c r="C59" s="894"/>
      <c r="D59" s="894"/>
      <c r="E59" s="894"/>
      <c r="F59" s="894"/>
      <c r="G59" s="894"/>
      <c r="H59" s="894"/>
      <c r="I59" s="894"/>
      <c r="J59" s="894"/>
      <c r="K59" s="894"/>
      <c r="L59" s="894"/>
      <c r="M59" s="894"/>
      <c r="N59" s="894"/>
      <c r="O59" s="894"/>
      <c r="P59" s="894"/>
      <c r="Q59" s="894"/>
      <c r="R59" s="894"/>
      <c r="S59" s="894"/>
      <c r="T59" s="894"/>
      <c r="U59" s="894"/>
      <c r="V59" s="894"/>
      <c r="W59" s="898"/>
      <c r="X59" s="880"/>
      <c r="Y59" s="881"/>
      <c r="Z59" s="880"/>
      <c r="AA59" s="880"/>
      <c r="AB59" s="881"/>
      <c r="AC59" s="897" t="s">
        <v>271</v>
      </c>
      <c r="AD59" s="878"/>
      <c r="AE59" s="878"/>
      <c r="AF59" s="878"/>
      <c r="AG59" s="878"/>
      <c r="AH59" s="878"/>
      <c r="AI59" s="878"/>
      <c r="AJ59" s="879"/>
      <c r="AK59" s="894" t="s">
        <v>6</v>
      </c>
      <c r="AL59" s="894"/>
      <c r="AM59" s="894"/>
      <c r="AN59" s="894"/>
      <c r="AO59" s="894"/>
      <c r="AP59" s="894"/>
      <c r="AQ59" s="894"/>
      <c r="AR59" s="894"/>
      <c r="AS59" s="878" t="s">
        <v>35</v>
      </c>
      <c r="AT59" s="878"/>
      <c r="AU59" s="878"/>
      <c r="AV59" s="878"/>
      <c r="AW59" s="878"/>
      <c r="AX59" s="878"/>
      <c r="AY59" s="878"/>
      <c r="AZ59" s="878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75"/>
      <c r="C60" s="894"/>
      <c r="D60" s="894"/>
      <c r="E60" s="894"/>
      <c r="F60" s="894"/>
      <c r="G60" s="894"/>
      <c r="H60" s="894"/>
      <c r="I60" s="894"/>
      <c r="J60" s="894"/>
      <c r="K60" s="894"/>
      <c r="L60" s="894"/>
      <c r="M60" s="894"/>
      <c r="N60" s="894"/>
      <c r="O60" s="894"/>
      <c r="P60" s="894"/>
      <c r="Q60" s="894"/>
      <c r="R60" s="894"/>
      <c r="S60" s="894"/>
      <c r="T60" s="894"/>
      <c r="U60" s="894"/>
      <c r="V60" s="894"/>
      <c r="W60" s="899"/>
      <c r="X60" s="882"/>
      <c r="Y60" s="883"/>
      <c r="Z60" s="882"/>
      <c r="AA60" s="882"/>
      <c r="AB60" s="883"/>
      <c r="AC60" s="899"/>
      <c r="AD60" s="882"/>
      <c r="AE60" s="882"/>
      <c r="AF60" s="882"/>
      <c r="AG60" s="882"/>
      <c r="AH60" s="882"/>
      <c r="AI60" s="882"/>
      <c r="AJ60" s="883"/>
      <c r="AK60" s="894"/>
      <c r="AL60" s="894"/>
      <c r="AM60" s="894"/>
      <c r="AN60" s="894"/>
      <c r="AO60" s="894"/>
      <c r="AP60" s="894"/>
      <c r="AQ60" s="894"/>
      <c r="AR60" s="894"/>
      <c r="AS60" s="882"/>
      <c r="AT60" s="882"/>
      <c r="AU60" s="882"/>
      <c r="AV60" s="882"/>
      <c r="AW60" s="882"/>
      <c r="AX60" s="882"/>
      <c r="AY60" s="882"/>
      <c r="AZ60" s="882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85">
        <v>1</v>
      </c>
      <c r="C61" s="900"/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0"/>
      <c r="V61" s="900"/>
      <c r="W61" s="954" t="s">
        <v>36</v>
      </c>
      <c r="X61" s="886"/>
      <c r="Y61" s="887"/>
      <c r="Z61" s="886" t="s">
        <v>7</v>
      </c>
      <c r="AA61" s="886"/>
      <c r="AB61" s="887"/>
      <c r="AC61" s="954" t="s">
        <v>8</v>
      </c>
      <c r="AD61" s="886"/>
      <c r="AE61" s="886"/>
      <c r="AF61" s="886"/>
      <c r="AG61" s="886"/>
      <c r="AH61" s="886"/>
      <c r="AI61" s="886"/>
      <c r="AJ61" s="887"/>
      <c r="AK61" s="954" t="s">
        <v>9</v>
      </c>
      <c r="AL61" s="886"/>
      <c r="AM61" s="886"/>
      <c r="AN61" s="886"/>
      <c r="AO61" s="886"/>
      <c r="AP61" s="886"/>
      <c r="AQ61" s="886"/>
      <c r="AR61" s="887"/>
      <c r="AS61" s="954" t="s">
        <v>10</v>
      </c>
      <c r="AT61" s="886"/>
      <c r="AU61" s="886"/>
      <c r="AV61" s="886"/>
      <c r="AW61" s="886"/>
      <c r="AX61" s="886"/>
      <c r="AY61" s="886"/>
      <c r="AZ61" s="886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48"/>
      <c r="C62" s="949"/>
      <c r="D62" s="949"/>
      <c r="E62" s="949"/>
      <c r="F62" s="949"/>
      <c r="G62" s="949"/>
      <c r="H62" s="949"/>
      <c r="I62" s="949"/>
      <c r="J62" s="949"/>
      <c r="K62" s="949"/>
      <c r="L62" s="949"/>
      <c r="M62" s="949"/>
      <c r="N62" s="949"/>
      <c r="O62" s="949"/>
      <c r="P62" s="949"/>
      <c r="Q62" s="949"/>
      <c r="R62" s="949"/>
      <c r="S62" s="949"/>
      <c r="T62" s="949"/>
      <c r="U62" s="949"/>
      <c r="V62" s="950"/>
      <c r="W62" s="867"/>
      <c r="X62" s="868"/>
      <c r="Y62" s="868"/>
      <c r="Z62" s="951" t="s">
        <v>21</v>
      </c>
      <c r="AA62" s="868"/>
      <c r="AB62" s="952"/>
      <c r="AC62" s="869"/>
      <c r="AD62" s="870"/>
      <c r="AE62" s="870"/>
      <c r="AF62" s="870"/>
      <c r="AG62" s="870"/>
      <c r="AH62" s="870"/>
      <c r="AI62" s="870"/>
      <c r="AJ62" s="871"/>
      <c r="AK62" s="869"/>
      <c r="AL62" s="870"/>
      <c r="AM62" s="870"/>
      <c r="AN62" s="870"/>
      <c r="AO62" s="870"/>
      <c r="AP62" s="870"/>
      <c r="AQ62" s="870"/>
      <c r="AR62" s="871"/>
      <c r="AS62" s="869"/>
      <c r="AT62" s="870"/>
      <c r="AU62" s="870"/>
      <c r="AV62" s="870"/>
      <c r="AW62" s="870"/>
      <c r="AX62" s="870"/>
      <c r="AY62" s="870"/>
      <c r="AZ62" s="872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75"/>
      <c r="C63" s="894"/>
      <c r="D63" s="894"/>
      <c r="E63" s="894"/>
      <c r="F63" s="894"/>
      <c r="G63" s="894"/>
      <c r="H63" s="894"/>
      <c r="I63" s="894"/>
      <c r="J63" s="894"/>
      <c r="K63" s="894"/>
      <c r="L63" s="894"/>
      <c r="M63" s="894"/>
      <c r="N63" s="894"/>
      <c r="O63" s="894"/>
      <c r="P63" s="894"/>
      <c r="Q63" s="894"/>
      <c r="R63" s="894"/>
      <c r="S63" s="894"/>
      <c r="T63" s="894"/>
      <c r="U63" s="894"/>
      <c r="V63" s="873"/>
      <c r="W63" s="895"/>
      <c r="X63" s="874"/>
      <c r="Y63" s="874"/>
      <c r="Z63" s="896" t="s">
        <v>22</v>
      </c>
      <c r="AA63" s="856"/>
      <c r="AB63" s="857"/>
      <c r="AC63" s="873"/>
      <c r="AD63" s="874"/>
      <c r="AE63" s="874"/>
      <c r="AF63" s="874"/>
      <c r="AG63" s="874"/>
      <c r="AH63" s="874"/>
      <c r="AI63" s="874"/>
      <c r="AJ63" s="875"/>
      <c r="AK63" s="873"/>
      <c r="AL63" s="874"/>
      <c r="AM63" s="874"/>
      <c r="AN63" s="874"/>
      <c r="AO63" s="874"/>
      <c r="AP63" s="874"/>
      <c r="AQ63" s="874"/>
      <c r="AR63" s="875"/>
      <c r="AS63" s="873"/>
      <c r="AT63" s="874"/>
      <c r="AU63" s="874"/>
      <c r="AV63" s="874"/>
      <c r="AW63" s="874"/>
      <c r="AX63" s="874"/>
      <c r="AY63" s="874"/>
      <c r="AZ63" s="876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48"/>
      <c r="C64" s="949"/>
      <c r="D64" s="949"/>
      <c r="E64" s="949"/>
      <c r="F64" s="949"/>
      <c r="G64" s="949"/>
      <c r="H64" s="949"/>
      <c r="I64" s="949"/>
      <c r="J64" s="949"/>
      <c r="K64" s="949"/>
      <c r="L64" s="949"/>
      <c r="M64" s="949"/>
      <c r="N64" s="949"/>
      <c r="O64" s="949"/>
      <c r="P64" s="949"/>
      <c r="Q64" s="949"/>
      <c r="R64" s="949"/>
      <c r="S64" s="949"/>
      <c r="T64" s="949"/>
      <c r="U64" s="949"/>
      <c r="V64" s="950"/>
      <c r="W64" s="955"/>
      <c r="X64" s="956"/>
      <c r="Y64" s="956"/>
      <c r="Z64" s="957"/>
      <c r="AA64" s="859"/>
      <c r="AB64" s="860"/>
      <c r="AC64" s="861"/>
      <c r="AD64" s="862"/>
      <c r="AE64" s="862"/>
      <c r="AF64" s="862"/>
      <c r="AG64" s="862"/>
      <c r="AH64" s="862"/>
      <c r="AI64" s="862"/>
      <c r="AJ64" s="863"/>
      <c r="AK64" s="861"/>
      <c r="AL64" s="862"/>
      <c r="AM64" s="862"/>
      <c r="AN64" s="862"/>
      <c r="AO64" s="862"/>
      <c r="AP64" s="862"/>
      <c r="AQ64" s="862"/>
      <c r="AR64" s="863"/>
      <c r="AS64" s="861"/>
      <c r="AT64" s="862"/>
      <c r="AU64" s="862"/>
      <c r="AV64" s="862"/>
      <c r="AW64" s="862"/>
      <c r="AX64" s="862"/>
      <c r="AY64" s="862"/>
      <c r="AZ64" s="864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3"/>
      <c r="P65" s="473"/>
      <c r="Q65" s="248"/>
      <c r="R65" s="248"/>
      <c r="S65" s="248"/>
      <c r="T65" s="248"/>
      <c r="U65" s="248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57" t="s">
        <v>933</v>
      </c>
      <c r="C66" s="1057"/>
      <c r="D66" s="1057"/>
      <c r="E66" s="1057"/>
      <c r="F66" s="1057"/>
      <c r="G66" s="1057"/>
      <c r="H66" s="1057"/>
      <c r="I66" s="1057"/>
      <c r="J66" s="1057"/>
      <c r="K66" s="1057"/>
      <c r="L66" s="1057"/>
      <c r="M66" s="1057"/>
      <c r="N66" s="1057"/>
      <c r="O66" s="1057"/>
      <c r="P66" s="1057"/>
      <c r="Q66" s="1057"/>
      <c r="R66" s="1057"/>
      <c r="S66" s="1057"/>
      <c r="T66" s="1057"/>
      <c r="U66" s="1057"/>
      <c r="V66" s="1057"/>
      <c r="W66" s="1057"/>
      <c r="X66" s="1057"/>
      <c r="Y66" s="1057"/>
      <c r="Z66" s="1057"/>
      <c r="AA66" s="1057"/>
      <c r="AB66" s="1057"/>
      <c r="AC66" s="1057"/>
      <c r="AD66" s="1057"/>
      <c r="AE66" s="1057"/>
      <c r="AF66" s="1057"/>
      <c r="AG66" s="1057"/>
      <c r="AH66" s="1057"/>
      <c r="AI66" s="1057"/>
      <c r="AJ66" s="1057"/>
      <c r="AK66" s="1057"/>
      <c r="AL66" s="1057"/>
      <c r="AM66" s="1057"/>
      <c r="AN66" s="1057"/>
      <c r="AO66" s="1057"/>
      <c r="AP66" s="1057"/>
      <c r="AQ66" s="1057"/>
      <c r="AR66" s="1057"/>
      <c r="AS66" s="1057"/>
      <c r="AT66" s="1057"/>
      <c r="AU66" s="1057"/>
      <c r="AV66" s="1057"/>
      <c r="AW66" s="1057"/>
      <c r="AX66" s="1057"/>
      <c r="AY66" s="1057"/>
      <c r="AZ66" s="1057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132"/>
      <c r="AA67" s="132"/>
      <c r="AB67" s="533"/>
      <c r="AC67" s="533"/>
      <c r="AD67" s="533"/>
      <c r="AE67" s="533"/>
      <c r="AF67" s="533"/>
      <c r="AG67" s="533"/>
      <c r="AH67" s="533"/>
      <c r="AI67" s="533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77" t="s">
        <v>793</v>
      </c>
      <c r="C68" s="877"/>
      <c r="D68" s="877"/>
      <c r="E68" s="877"/>
      <c r="F68" s="877"/>
      <c r="G68" s="877"/>
      <c r="H68" s="877"/>
      <c r="I68" s="877"/>
      <c r="J68" s="877"/>
      <c r="K68" s="877"/>
      <c r="L68" s="877"/>
      <c r="M68" s="877"/>
      <c r="N68" s="877"/>
      <c r="O68" s="877"/>
      <c r="P68" s="877"/>
      <c r="Q68" s="877"/>
      <c r="R68" s="877"/>
      <c r="S68" s="877"/>
      <c r="T68" s="877"/>
      <c r="U68" s="877"/>
      <c r="V68" s="877"/>
      <c r="W68" s="877"/>
      <c r="X68" s="877"/>
      <c r="Y68" s="877"/>
      <c r="Z68" s="877"/>
      <c r="AA68" s="877"/>
      <c r="AB68" s="877"/>
      <c r="AC68" s="877"/>
      <c r="AD68" s="877"/>
      <c r="AE68" s="877"/>
      <c r="AF68" s="877"/>
      <c r="AG68" s="877"/>
      <c r="AH68" s="877"/>
      <c r="AI68" s="877"/>
      <c r="AJ68" s="877"/>
      <c r="AK68" s="877"/>
      <c r="AL68" s="877"/>
      <c r="AM68" s="877"/>
      <c r="AN68" s="877"/>
      <c r="AO68" s="877"/>
      <c r="AP68" s="877"/>
      <c r="AQ68" s="877"/>
      <c r="AR68" s="877"/>
      <c r="AS68" s="877"/>
      <c r="AT68" s="877"/>
      <c r="AU68" s="877"/>
      <c r="AV68" s="877"/>
      <c r="AW68" s="877"/>
      <c r="AX68" s="877"/>
      <c r="AY68" s="877"/>
      <c r="AZ68" s="877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67" x14ac:dyDescent="0.25">
      <c r="A70" s="45"/>
      <c r="B70" s="878" t="s">
        <v>2</v>
      </c>
      <c r="C70" s="878"/>
      <c r="D70" s="878"/>
      <c r="E70" s="878"/>
      <c r="F70" s="878"/>
      <c r="G70" s="878"/>
      <c r="H70" s="878"/>
      <c r="I70" s="878"/>
      <c r="J70" s="878"/>
      <c r="K70" s="878"/>
      <c r="L70" s="878"/>
      <c r="M70" s="878"/>
      <c r="N70" s="878"/>
      <c r="O70" s="878"/>
      <c r="P70" s="878"/>
      <c r="Q70" s="878"/>
      <c r="R70" s="878"/>
      <c r="S70" s="878"/>
      <c r="T70" s="878"/>
      <c r="U70" s="878"/>
      <c r="V70" s="878"/>
      <c r="W70" s="878"/>
      <c r="X70" s="878"/>
      <c r="Y70" s="879"/>
      <c r="Z70" s="878" t="s">
        <v>33</v>
      </c>
      <c r="AA70" s="878"/>
      <c r="AB70" s="879"/>
      <c r="AC70" s="873" t="s">
        <v>99</v>
      </c>
      <c r="AD70" s="874"/>
      <c r="AE70" s="874"/>
      <c r="AF70" s="874"/>
      <c r="AG70" s="874"/>
      <c r="AH70" s="874"/>
      <c r="AI70" s="874"/>
      <c r="AJ70" s="874"/>
      <c r="AK70" s="874"/>
      <c r="AL70" s="874"/>
      <c r="AM70" s="874"/>
      <c r="AN70" s="874"/>
      <c r="AO70" s="874"/>
      <c r="AP70" s="874"/>
      <c r="AQ70" s="874"/>
      <c r="AR70" s="874"/>
      <c r="AS70" s="874"/>
      <c r="AT70" s="874"/>
      <c r="AU70" s="874"/>
      <c r="AV70" s="874"/>
      <c r="AW70" s="874"/>
      <c r="AX70" s="874"/>
      <c r="AY70" s="874"/>
      <c r="AZ70" s="874"/>
    </row>
    <row r="71" spans="1:67" x14ac:dyDescent="0.25">
      <c r="A71" s="45"/>
      <c r="B71" s="880"/>
      <c r="C71" s="880"/>
      <c r="D71" s="880"/>
      <c r="E71" s="880"/>
      <c r="F71" s="880"/>
      <c r="G71" s="880"/>
      <c r="H71" s="880"/>
      <c r="I71" s="880"/>
      <c r="J71" s="880"/>
      <c r="K71" s="880"/>
      <c r="L71" s="880"/>
      <c r="M71" s="880"/>
      <c r="N71" s="880"/>
      <c r="O71" s="880"/>
      <c r="P71" s="880"/>
      <c r="Q71" s="880"/>
      <c r="R71" s="880"/>
      <c r="S71" s="880"/>
      <c r="T71" s="880"/>
      <c r="U71" s="880"/>
      <c r="V71" s="880"/>
      <c r="W71" s="880"/>
      <c r="X71" s="880"/>
      <c r="Y71" s="881"/>
      <c r="Z71" s="880"/>
      <c r="AA71" s="880"/>
      <c r="AB71" s="881"/>
      <c r="AC71" s="897" t="s">
        <v>271</v>
      </c>
      <c r="AD71" s="878"/>
      <c r="AE71" s="878"/>
      <c r="AF71" s="878"/>
      <c r="AG71" s="878"/>
      <c r="AH71" s="878"/>
      <c r="AI71" s="878"/>
      <c r="AJ71" s="879"/>
      <c r="AK71" s="894" t="s">
        <v>6</v>
      </c>
      <c r="AL71" s="894"/>
      <c r="AM71" s="894"/>
      <c r="AN71" s="894"/>
      <c r="AO71" s="894"/>
      <c r="AP71" s="894"/>
      <c r="AQ71" s="894"/>
      <c r="AR71" s="894"/>
      <c r="AS71" s="878" t="s">
        <v>35</v>
      </c>
      <c r="AT71" s="878"/>
      <c r="AU71" s="878"/>
      <c r="AV71" s="878"/>
      <c r="AW71" s="878"/>
      <c r="AX71" s="878"/>
      <c r="AY71" s="878"/>
      <c r="AZ71" s="878"/>
    </row>
    <row r="72" spans="1:67" ht="26.25" customHeight="1" x14ac:dyDescent="0.25">
      <c r="A72" s="45"/>
      <c r="B72" s="882"/>
      <c r="C72" s="882"/>
      <c r="D72" s="882"/>
      <c r="E72" s="882"/>
      <c r="F72" s="882"/>
      <c r="G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  <c r="S72" s="882"/>
      <c r="T72" s="882"/>
      <c r="U72" s="882"/>
      <c r="V72" s="882"/>
      <c r="W72" s="882"/>
      <c r="X72" s="882"/>
      <c r="Y72" s="883"/>
      <c r="Z72" s="882"/>
      <c r="AA72" s="882"/>
      <c r="AB72" s="883"/>
      <c r="AC72" s="899"/>
      <c r="AD72" s="882"/>
      <c r="AE72" s="882"/>
      <c r="AF72" s="882"/>
      <c r="AG72" s="882"/>
      <c r="AH72" s="882"/>
      <c r="AI72" s="882"/>
      <c r="AJ72" s="883"/>
      <c r="AK72" s="894"/>
      <c r="AL72" s="894"/>
      <c r="AM72" s="894"/>
      <c r="AN72" s="894"/>
      <c r="AO72" s="894"/>
      <c r="AP72" s="894"/>
      <c r="AQ72" s="894"/>
      <c r="AR72" s="894"/>
      <c r="AS72" s="882"/>
      <c r="AT72" s="882"/>
      <c r="AU72" s="882"/>
      <c r="AV72" s="882"/>
      <c r="AW72" s="882"/>
      <c r="AX72" s="882"/>
      <c r="AY72" s="882"/>
      <c r="AZ72" s="882"/>
    </row>
    <row r="73" spans="1:67" ht="10.5" customHeight="1" thickBot="1" x14ac:dyDescent="0.3">
      <c r="A73" s="45"/>
      <c r="B73" s="884">
        <v>1</v>
      </c>
      <c r="C73" s="884"/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5"/>
      <c r="Z73" s="886" t="s">
        <v>7</v>
      </c>
      <c r="AA73" s="886"/>
      <c r="AB73" s="887"/>
      <c r="AC73" s="888" t="s">
        <v>8</v>
      </c>
      <c r="AD73" s="889"/>
      <c r="AE73" s="889"/>
      <c r="AF73" s="889"/>
      <c r="AG73" s="889"/>
      <c r="AH73" s="889"/>
      <c r="AI73" s="889"/>
      <c r="AJ73" s="890"/>
      <c r="AK73" s="888" t="s">
        <v>9</v>
      </c>
      <c r="AL73" s="889"/>
      <c r="AM73" s="889"/>
      <c r="AN73" s="889"/>
      <c r="AO73" s="889"/>
      <c r="AP73" s="889"/>
      <c r="AQ73" s="889"/>
      <c r="AR73" s="890"/>
      <c r="AS73" s="888" t="s">
        <v>10</v>
      </c>
      <c r="AT73" s="889"/>
      <c r="AU73" s="889"/>
      <c r="AV73" s="889"/>
      <c r="AW73" s="889"/>
      <c r="AX73" s="889"/>
      <c r="AY73" s="889"/>
      <c r="AZ73" s="889"/>
    </row>
    <row r="74" spans="1:67" ht="29.25" customHeight="1" x14ac:dyDescent="0.25">
      <c r="A74" s="45"/>
      <c r="B74" s="865" t="s">
        <v>771</v>
      </c>
      <c r="C74" s="865"/>
      <c r="D74" s="865"/>
      <c r="E74" s="865"/>
      <c r="F74" s="865"/>
      <c r="G74" s="865"/>
      <c r="H74" s="865"/>
      <c r="I74" s="865"/>
      <c r="J74" s="865"/>
      <c r="K74" s="865"/>
      <c r="L74" s="865"/>
      <c r="M74" s="865"/>
      <c r="N74" s="865"/>
      <c r="O74" s="865"/>
      <c r="P74" s="865"/>
      <c r="Q74" s="865"/>
      <c r="R74" s="865"/>
      <c r="S74" s="865"/>
      <c r="T74" s="865"/>
      <c r="U74" s="865"/>
      <c r="V74" s="865"/>
      <c r="W74" s="865"/>
      <c r="X74" s="865"/>
      <c r="Y74" s="866"/>
      <c r="Z74" s="867" t="s">
        <v>21</v>
      </c>
      <c r="AA74" s="868"/>
      <c r="AB74" s="868"/>
      <c r="AC74" s="869"/>
      <c r="AD74" s="870"/>
      <c r="AE74" s="870"/>
      <c r="AF74" s="870"/>
      <c r="AG74" s="870"/>
      <c r="AH74" s="870"/>
      <c r="AI74" s="870"/>
      <c r="AJ74" s="871"/>
      <c r="AK74" s="869"/>
      <c r="AL74" s="870"/>
      <c r="AM74" s="870"/>
      <c r="AN74" s="870"/>
      <c r="AO74" s="870"/>
      <c r="AP74" s="870"/>
      <c r="AQ74" s="870"/>
      <c r="AR74" s="871"/>
      <c r="AS74" s="869"/>
      <c r="AT74" s="870"/>
      <c r="AU74" s="870"/>
      <c r="AV74" s="870"/>
      <c r="AW74" s="870"/>
      <c r="AX74" s="870"/>
      <c r="AY74" s="870"/>
      <c r="AZ74" s="872"/>
    </row>
    <row r="75" spans="1:67" ht="15" customHeight="1" x14ac:dyDescent="0.25">
      <c r="A75" s="45"/>
      <c r="B75" s="853" t="s">
        <v>765</v>
      </c>
      <c r="C75" s="853"/>
      <c r="D75" s="853"/>
      <c r="E75" s="853"/>
      <c r="F75" s="853"/>
      <c r="G75" s="853"/>
      <c r="H75" s="853"/>
      <c r="I75" s="853"/>
      <c r="J75" s="853"/>
      <c r="K75" s="853"/>
      <c r="L75" s="853"/>
      <c r="M75" s="853"/>
      <c r="N75" s="853"/>
      <c r="O75" s="853"/>
      <c r="P75" s="853"/>
      <c r="Q75" s="853"/>
      <c r="R75" s="853"/>
      <c r="S75" s="853"/>
      <c r="T75" s="853"/>
      <c r="U75" s="853"/>
      <c r="V75" s="853"/>
      <c r="W75" s="853"/>
      <c r="X75" s="853"/>
      <c r="Y75" s="854"/>
      <c r="Z75" s="855" t="s">
        <v>22</v>
      </c>
      <c r="AA75" s="856"/>
      <c r="AB75" s="857"/>
      <c r="AC75" s="873"/>
      <c r="AD75" s="874"/>
      <c r="AE75" s="874"/>
      <c r="AF75" s="874"/>
      <c r="AG75" s="874"/>
      <c r="AH75" s="874"/>
      <c r="AI75" s="874"/>
      <c r="AJ75" s="875"/>
      <c r="AK75" s="873"/>
      <c r="AL75" s="874"/>
      <c r="AM75" s="874"/>
      <c r="AN75" s="874"/>
      <c r="AO75" s="874"/>
      <c r="AP75" s="874"/>
      <c r="AQ75" s="874"/>
      <c r="AR75" s="875"/>
      <c r="AS75" s="873"/>
      <c r="AT75" s="874"/>
      <c r="AU75" s="874"/>
      <c r="AV75" s="874"/>
      <c r="AW75" s="874"/>
      <c r="AX75" s="874"/>
      <c r="AY75" s="874"/>
      <c r="AZ75" s="876"/>
    </row>
    <row r="76" spans="1:67" ht="15" customHeight="1" x14ac:dyDescent="0.25">
      <c r="A76" s="45"/>
      <c r="B76" s="853" t="s">
        <v>766</v>
      </c>
      <c r="C76" s="853"/>
      <c r="D76" s="853"/>
      <c r="E76" s="853"/>
      <c r="F76" s="853"/>
      <c r="G76" s="853"/>
      <c r="H76" s="853"/>
      <c r="I76" s="853"/>
      <c r="J76" s="853"/>
      <c r="K76" s="853"/>
      <c r="L76" s="853"/>
      <c r="M76" s="853"/>
      <c r="N76" s="853"/>
      <c r="O76" s="853"/>
      <c r="P76" s="853"/>
      <c r="Q76" s="853"/>
      <c r="R76" s="853"/>
      <c r="S76" s="853"/>
      <c r="T76" s="853"/>
      <c r="U76" s="853"/>
      <c r="V76" s="853"/>
      <c r="W76" s="853"/>
      <c r="X76" s="853"/>
      <c r="Y76" s="854"/>
      <c r="Z76" s="855" t="s">
        <v>23</v>
      </c>
      <c r="AA76" s="856"/>
      <c r="AB76" s="857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67" ht="15" customHeight="1" x14ac:dyDescent="0.25">
      <c r="A77" s="45"/>
      <c r="B77" s="853" t="s">
        <v>767</v>
      </c>
      <c r="C77" s="853"/>
      <c r="D77" s="853"/>
      <c r="E77" s="853"/>
      <c r="F77" s="853"/>
      <c r="G77" s="853"/>
      <c r="H77" s="853"/>
      <c r="I77" s="853"/>
      <c r="J77" s="853"/>
      <c r="K77" s="853"/>
      <c r="L77" s="853"/>
      <c r="M77" s="853"/>
      <c r="N77" s="853"/>
      <c r="O77" s="853"/>
      <c r="P77" s="853"/>
      <c r="Q77" s="853"/>
      <c r="R77" s="853"/>
      <c r="S77" s="853"/>
      <c r="T77" s="853"/>
      <c r="U77" s="853"/>
      <c r="V77" s="853"/>
      <c r="W77" s="853"/>
      <c r="X77" s="853"/>
      <c r="Y77" s="854"/>
      <c r="Z77" s="832" t="s">
        <v>460</v>
      </c>
      <c r="AA77" s="833"/>
      <c r="AB77" s="834"/>
      <c r="AC77" s="665"/>
      <c r="AD77" s="661"/>
      <c r="AE77" s="661"/>
      <c r="AF77" s="661"/>
      <c r="AG77" s="661"/>
      <c r="AH77" s="661"/>
      <c r="AI77" s="661"/>
      <c r="AJ77" s="662"/>
      <c r="AK77" s="665"/>
      <c r="AL77" s="661"/>
      <c r="AM77" s="661"/>
      <c r="AN77" s="661"/>
      <c r="AO77" s="661"/>
      <c r="AP77" s="661"/>
      <c r="AQ77" s="661"/>
      <c r="AR77" s="662"/>
      <c r="AS77" s="665"/>
      <c r="AT77" s="661"/>
      <c r="AU77" s="661"/>
      <c r="AV77" s="661"/>
      <c r="AW77" s="661"/>
      <c r="AX77" s="661"/>
      <c r="AY77" s="661"/>
      <c r="AZ77" s="667"/>
    </row>
    <row r="78" spans="1:67" ht="15.75" customHeight="1" thickBot="1" x14ac:dyDescent="0.3">
      <c r="A78" s="45"/>
      <c r="B78" s="853" t="s">
        <v>768</v>
      </c>
      <c r="C78" s="853"/>
      <c r="D78" s="853"/>
      <c r="E78" s="853"/>
      <c r="F78" s="853"/>
      <c r="G78" s="853"/>
      <c r="H78" s="853"/>
      <c r="I78" s="853"/>
      <c r="J78" s="853"/>
      <c r="K78" s="853"/>
      <c r="L78" s="853"/>
      <c r="M78" s="853"/>
      <c r="N78" s="853"/>
      <c r="O78" s="853"/>
      <c r="P78" s="853"/>
      <c r="Q78" s="853"/>
      <c r="R78" s="853"/>
      <c r="S78" s="853"/>
      <c r="T78" s="853"/>
      <c r="U78" s="853"/>
      <c r="V78" s="853"/>
      <c r="W78" s="853"/>
      <c r="X78" s="853"/>
      <c r="Y78" s="854"/>
      <c r="Z78" s="858" t="s">
        <v>461</v>
      </c>
      <c r="AA78" s="859"/>
      <c r="AB78" s="860"/>
      <c r="AC78" s="861"/>
      <c r="AD78" s="862"/>
      <c r="AE78" s="862"/>
      <c r="AF78" s="862"/>
      <c r="AG78" s="862"/>
      <c r="AH78" s="862"/>
      <c r="AI78" s="862"/>
      <c r="AJ78" s="863"/>
      <c r="AK78" s="861"/>
      <c r="AL78" s="862"/>
      <c r="AM78" s="862"/>
      <c r="AN78" s="862"/>
      <c r="AO78" s="862"/>
      <c r="AP78" s="862"/>
      <c r="AQ78" s="862"/>
      <c r="AR78" s="863"/>
      <c r="AS78" s="861"/>
      <c r="AT78" s="862"/>
      <c r="AU78" s="862"/>
      <c r="AV78" s="862"/>
      <c r="AW78" s="862"/>
      <c r="AX78" s="862"/>
      <c r="AY78" s="862"/>
      <c r="AZ78" s="864"/>
    </row>
    <row r="79" spans="1:67" ht="9" customHeight="1" x14ac:dyDescent="0.25">
      <c r="A79" s="45"/>
      <c r="B79" s="824"/>
      <c r="C79" s="835"/>
      <c r="D79" s="835"/>
      <c r="E79" s="835"/>
      <c r="F79" s="835"/>
      <c r="G79" s="835"/>
      <c r="H79" s="835"/>
      <c r="I79" s="835"/>
      <c r="J79" s="835"/>
      <c r="K79" s="835"/>
      <c r="L79" s="835"/>
      <c r="M79" s="835"/>
      <c r="N79" s="835"/>
      <c r="O79" s="835"/>
      <c r="P79" s="835"/>
      <c r="Q79" s="835"/>
      <c r="R79" s="835"/>
      <c r="S79" s="835"/>
      <c r="T79" s="835"/>
      <c r="U79" s="835"/>
      <c r="V79" s="835"/>
      <c r="W79" s="835"/>
      <c r="X79" s="835"/>
      <c r="Y79" s="835"/>
      <c r="Z79" s="835"/>
      <c r="AA79" s="835"/>
      <c r="AB79" s="835"/>
      <c r="AC79" s="835"/>
      <c r="AD79" s="835"/>
      <c r="AE79" s="835"/>
      <c r="AF79" s="835"/>
      <c r="AG79" s="835"/>
      <c r="AH79" s="835"/>
      <c r="AI79" s="835"/>
      <c r="AJ79" s="835"/>
      <c r="AK79" s="835"/>
      <c r="AL79" s="835"/>
      <c r="AM79" s="835"/>
      <c r="AN79" s="835"/>
      <c r="AO79" s="835"/>
      <c r="AP79" s="835"/>
      <c r="AQ79" s="835"/>
      <c r="AR79" s="835"/>
      <c r="AS79" s="835"/>
      <c r="AT79" s="835"/>
      <c r="AU79" s="835"/>
      <c r="AV79" s="835"/>
      <c r="AW79" s="835"/>
      <c r="AX79" s="835"/>
      <c r="AY79" s="835"/>
      <c r="AZ79" s="835"/>
    </row>
    <row r="80" spans="1:67" ht="39.75" customHeight="1" x14ac:dyDescent="0.25">
      <c r="A80" s="45"/>
      <c r="B80" s="1309" t="s">
        <v>934</v>
      </c>
      <c r="C80" s="1309"/>
      <c r="D80" s="1309"/>
      <c r="E80" s="1309"/>
      <c r="F80" s="1309"/>
      <c r="G80" s="1309"/>
      <c r="H80" s="1309"/>
      <c r="I80" s="1309"/>
      <c r="J80" s="1309"/>
      <c r="K80" s="1309"/>
      <c r="L80" s="1309"/>
      <c r="M80" s="1309"/>
      <c r="N80" s="1309"/>
      <c r="O80" s="1309"/>
      <c r="P80" s="1309"/>
      <c r="Q80" s="1309"/>
      <c r="R80" s="1309"/>
      <c r="S80" s="1309"/>
      <c r="T80" s="1309"/>
      <c r="U80" s="1309"/>
      <c r="V80" s="1309"/>
      <c r="W80" s="1309"/>
      <c r="X80" s="1309"/>
      <c r="Y80" s="1309"/>
      <c r="Z80" s="1309"/>
      <c r="AA80" s="1309"/>
      <c r="AB80" s="1309"/>
      <c r="AC80" s="1309"/>
      <c r="AD80" s="1309"/>
      <c r="AE80" s="1309"/>
      <c r="AF80" s="1309"/>
      <c r="AG80" s="1309"/>
      <c r="AH80" s="1309"/>
      <c r="AI80" s="1309"/>
      <c r="AJ80" s="1309"/>
      <c r="AK80" s="1309"/>
      <c r="AL80" s="1309"/>
      <c r="AM80" s="1309"/>
      <c r="AN80" s="1309"/>
      <c r="AO80" s="1309"/>
      <c r="AP80" s="1309"/>
      <c r="AQ80" s="1309"/>
      <c r="AR80" s="1309"/>
      <c r="AS80" s="1309"/>
      <c r="AT80" s="1309"/>
      <c r="AU80" s="1309"/>
      <c r="AV80" s="1309"/>
      <c r="AW80" s="1309"/>
      <c r="AX80" s="1309"/>
      <c r="AY80" s="1309"/>
      <c r="AZ80" s="1309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71" t="s">
        <v>794</v>
      </c>
      <c r="B1" s="1971"/>
      <c r="C1" s="1971"/>
      <c r="D1" s="1971"/>
      <c r="E1" s="1971"/>
      <c r="F1" s="1971"/>
      <c r="G1" s="1971"/>
      <c r="H1" s="1971"/>
      <c r="I1" s="1971"/>
      <c r="J1" s="1971"/>
      <c r="K1" s="1971"/>
      <c r="L1" s="1971"/>
      <c r="M1" s="1971"/>
      <c r="N1" s="1971"/>
      <c r="O1" s="1971"/>
      <c r="P1" s="1971"/>
      <c r="Q1" s="1971"/>
      <c r="R1" s="1971"/>
      <c r="S1" s="1971"/>
      <c r="T1" s="1971"/>
      <c r="U1" s="1971"/>
      <c r="V1" s="1971"/>
      <c r="W1" s="1971"/>
      <c r="X1" s="1971"/>
      <c r="Y1" s="1971"/>
      <c r="Z1" s="1971"/>
      <c r="AA1" s="1971"/>
      <c r="AB1" s="1971"/>
      <c r="AC1" s="1971"/>
      <c r="AD1" s="1971"/>
      <c r="AE1" s="1971"/>
      <c r="AF1" s="1971"/>
      <c r="AG1" s="1971"/>
      <c r="AH1" s="1971"/>
      <c r="AI1" s="1971"/>
      <c r="AJ1" s="1971"/>
      <c r="AK1" s="1971"/>
      <c r="AL1" s="1971"/>
      <c r="AM1" s="1971"/>
      <c r="AN1" s="1971"/>
      <c r="AO1" s="1971"/>
      <c r="AP1" s="1971"/>
      <c r="AQ1" s="1971"/>
      <c r="AR1" s="1971"/>
      <c r="AS1" s="1971"/>
      <c r="AT1" s="1971"/>
      <c r="AU1" s="1971"/>
      <c r="AV1" s="1971"/>
      <c r="AW1" s="1971"/>
      <c r="AX1" s="1971"/>
      <c r="AY1" s="1971"/>
      <c r="AZ1" s="1971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43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43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43"/>
      <c r="AV6" s="940"/>
      <c r="AW6" s="941"/>
      <c r="AX6" s="941"/>
      <c r="AY6" s="941"/>
      <c r="AZ6" s="942"/>
    </row>
    <row r="7" spans="1:52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43"/>
      <c r="AV7" s="846"/>
      <c r="AW7" s="847"/>
      <c r="AX7" s="847"/>
      <c r="AY7" s="847"/>
      <c r="AZ7" s="848"/>
    </row>
    <row r="8" spans="1:52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ht="15.75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43"/>
      <c r="AV10" s="850">
        <v>383</v>
      </c>
      <c r="AW10" s="851"/>
      <c r="AX10" s="851"/>
      <c r="AY10" s="851"/>
      <c r="AZ10" s="852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34" t="s">
        <v>445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399"/>
      <c r="AU12" s="399"/>
      <c r="AV12" s="399"/>
      <c r="AW12" s="399"/>
      <c r="AX12" s="399"/>
      <c r="AY12" s="399"/>
      <c r="AZ12" s="399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5"/>
      <c r="Z14" s="779" t="s">
        <v>33</v>
      </c>
      <c r="AA14" s="752"/>
      <c r="AB14" s="765"/>
      <c r="AC14" s="781" t="s">
        <v>99</v>
      </c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</row>
    <row r="15" spans="1:52" ht="24.95" customHeight="1" x14ac:dyDescent="0.25">
      <c r="A15" s="44"/>
      <c r="B15" s="740"/>
      <c r="C15" s="740"/>
      <c r="D15" s="740"/>
      <c r="E15" s="740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1"/>
      <c r="Z15" s="806"/>
      <c r="AA15" s="740"/>
      <c r="AB15" s="741"/>
      <c r="AC15" s="779" t="s">
        <v>271</v>
      </c>
      <c r="AD15" s="752"/>
      <c r="AE15" s="752"/>
      <c r="AF15" s="752"/>
      <c r="AG15" s="752"/>
      <c r="AH15" s="752"/>
      <c r="AI15" s="752"/>
      <c r="AJ15" s="765"/>
      <c r="AK15" s="729" t="s">
        <v>6</v>
      </c>
      <c r="AL15" s="729"/>
      <c r="AM15" s="729"/>
      <c r="AN15" s="729"/>
      <c r="AO15" s="729"/>
      <c r="AP15" s="729"/>
      <c r="AQ15" s="729"/>
      <c r="AR15" s="729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2" ht="24.95" customHeight="1" x14ac:dyDescent="0.25">
      <c r="A16" s="44"/>
      <c r="B16" s="766"/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7"/>
      <c r="Z16" s="780"/>
      <c r="AA16" s="766"/>
      <c r="AB16" s="767"/>
      <c r="AC16" s="780"/>
      <c r="AD16" s="766"/>
      <c r="AE16" s="766"/>
      <c r="AF16" s="766"/>
      <c r="AG16" s="766"/>
      <c r="AH16" s="766"/>
      <c r="AI16" s="766"/>
      <c r="AJ16" s="767"/>
      <c r="AK16" s="729"/>
      <c r="AL16" s="729"/>
      <c r="AM16" s="729"/>
      <c r="AN16" s="729"/>
      <c r="AO16" s="729"/>
      <c r="AP16" s="729"/>
      <c r="AQ16" s="729"/>
      <c r="AR16" s="729"/>
      <c r="AS16" s="766"/>
      <c r="AT16" s="766"/>
      <c r="AU16" s="766"/>
      <c r="AV16" s="766"/>
      <c r="AW16" s="766"/>
      <c r="AX16" s="766"/>
      <c r="AY16" s="766"/>
      <c r="AZ16" s="766"/>
    </row>
    <row r="17" spans="1:52" ht="15" customHeight="1" thickBot="1" x14ac:dyDescent="0.3">
      <c r="A17" s="81"/>
      <c r="B17" s="804">
        <v>1</v>
      </c>
      <c r="C17" s="804"/>
      <c r="D17" s="804"/>
      <c r="E17" s="804"/>
      <c r="F17" s="804"/>
      <c r="G17" s="804"/>
      <c r="H17" s="804"/>
      <c r="I17" s="804"/>
      <c r="J17" s="804"/>
      <c r="K17" s="804"/>
      <c r="L17" s="804"/>
      <c r="M17" s="804"/>
      <c r="N17" s="804"/>
      <c r="O17" s="804"/>
      <c r="P17" s="804"/>
      <c r="Q17" s="804"/>
      <c r="R17" s="804"/>
      <c r="S17" s="804"/>
      <c r="T17" s="804"/>
      <c r="U17" s="804"/>
      <c r="V17" s="804"/>
      <c r="W17" s="804"/>
      <c r="X17" s="804"/>
      <c r="Y17" s="805"/>
      <c r="Z17" s="794" t="s">
        <v>36</v>
      </c>
      <c r="AA17" s="800"/>
      <c r="AB17" s="795"/>
      <c r="AC17" s="794" t="s">
        <v>7</v>
      </c>
      <c r="AD17" s="800"/>
      <c r="AE17" s="800"/>
      <c r="AF17" s="800"/>
      <c r="AG17" s="800"/>
      <c r="AH17" s="800"/>
      <c r="AI17" s="800"/>
      <c r="AJ17" s="795"/>
      <c r="AK17" s="794" t="s">
        <v>8</v>
      </c>
      <c r="AL17" s="800"/>
      <c r="AM17" s="800"/>
      <c r="AN17" s="800"/>
      <c r="AO17" s="800"/>
      <c r="AP17" s="800"/>
      <c r="AQ17" s="800"/>
      <c r="AR17" s="795"/>
      <c r="AS17" s="794" t="s">
        <v>9</v>
      </c>
      <c r="AT17" s="800"/>
      <c r="AU17" s="800"/>
      <c r="AV17" s="800"/>
      <c r="AW17" s="800"/>
      <c r="AX17" s="800"/>
      <c r="AY17" s="800"/>
      <c r="AZ17" s="800"/>
    </row>
    <row r="18" spans="1:52" ht="15.75" x14ac:dyDescent="0.25">
      <c r="A18" s="81"/>
      <c r="B18" s="964" t="s">
        <v>279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4"/>
      <c r="Z18" s="768" t="s">
        <v>119</v>
      </c>
      <c r="AA18" s="769"/>
      <c r="AB18" s="769"/>
      <c r="AC18" s="770"/>
      <c r="AD18" s="770"/>
      <c r="AE18" s="770"/>
      <c r="AF18" s="770"/>
      <c r="AG18" s="770"/>
      <c r="AH18" s="770"/>
      <c r="AI18" s="770"/>
      <c r="AJ18" s="770"/>
      <c r="AK18" s="770"/>
      <c r="AL18" s="770"/>
      <c r="AM18" s="770"/>
      <c r="AN18" s="770"/>
      <c r="AO18" s="770"/>
      <c r="AP18" s="770"/>
      <c r="AQ18" s="770"/>
      <c r="AR18" s="770"/>
      <c r="AS18" s="770"/>
      <c r="AT18" s="770"/>
      <c r="AU18" s="770"/>
      <c r="AV18" s="770"/>
      <c r="AW18" s="770"/>
      <c r="AX18" s="770"/>
      <c r="AY18" s="770"/>
      <c r="AZ18" s="771"/>
    </row>
    <row r="19" spans="1:52" ht="15.75" x14ac:dyDescent="0.25">
      <c r="A19" s="81"/>
      <c r="B19" s="964" t="s">
        <v>281</v>
      </c>
      <c r="C19" s="964"/>
      <c r="D19" s="964"/>
      <c r="E19" s="964"/>
      <c r="F19" s="964"/>
      <c r="G19" s="964"/>
      <c r="H19" s="964"/>
      <c r="I19" s="964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964"/>
      <c r="V19" s="964"/>
      <c r="W19" s="964"/>
      <c r="X19" s="964"/>
      <c r="Y19" s="964"/>
      <c r="Z19" s="738" t="s">
        <v>122</v>
      </c>
      <c r="AA19" s="739"/>
      <c r="AB19" s="739"/>
      <c r="AC19" s="729"/>
      <c r="AD19" s="729"/>
      <c r="AE19" s="729"/>
      <c r="AF19" s="729"/>
      <c r="AG19" s="729"/>
      <c r="AH19" s="729"/>
      <c r="AI19" s="729"/>
      <c r="AJ19" s="729"/>
      <c r="AK19" s="729"/>
      <c r="AL19" s="729"/>
      <c r="AM19" s="729"/>
      <c r="AN19" s="729"/>
      <c r="AO19" s="729"/>
      <c r="AP19" s="729"/>
      <c r="AQ19" s="729"/>
      <c r="AR19" s="729"/>
      <c r="AS19" s="729"/>
      <c r="AT19" s="729"/>
      <c r="AU19" s="729"/>
      <c r="AV19" s="729"/>
      <c r="AW19" s="729"/>
      <c r="AX19" s="729"/>
      <c r="AY19" s="729"/>
      <c r="AZ19" s="730"/>
    </row>
    <row r="20" spans="1:52" ht="24" customHeight="1" x14ac:dyDescent="0.25">
      <c r="A20" s="80"/>
      <c r="B20" s="964" t="s">
        <v>444</v>
      </c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  <c r="S20" s="964"/>
      <c r="T20" s="964"/>
      <c r="U20" s="964"/>
      <c r="V20" s="964"/>
      <c r="W20" s="964"/>
      <c r="X20" s="964"/>
      <c r="Y20" s="965"/>
      <c r="Z20" s="758" t="s">
        <v>135</v>
      </c>
      <c r="AA20" s="759"/>
      <c r="AB20" s="759"/>
      <c r="AC20" s="757"/>
      <c r="AD20" s="757"/>
      <c r="AE20" s="757"/>
      <c r="AF20" s="757"/>
      <c r="AG20" s="757"/>
      <c r="AH20" s="757"/>
      <c r="AI20" s="757"/>
      <c r="AJ20" s="757"/>
      <c r="AK20" s="757"/>
      <c r="AL20" s="757"/>
      <c r="AM20" s="757"/>
      <c r="AN20" s="757"/>
      <c r="AO20" s="757"/>
      <c r="AP20" s="757"/>
      <c r="AQ20" s="757"/>
      <c r="AR20" s="757"/>
      <c r="AS20" s="757"/>
      <c r="AT20" s="757"/>
      <c r="AU20" s="757"/>
      <c r="AV20" s="757"/>
      <c r="AW20" s="757"/>
      <c r="AX20" s="757"/>
      <c r="AY20" s="757"/>
      <c r="AZ20" s="760"/>
    </row>
    <row r="21" spans="1:52" x14ac:dyDescent="0.25">
      <c r="A21" s="80"/>
      <c r="B21" s="964" t="s">
        <v>280</v>
      </c>
      <c r="C21" s="964"/>
      <c r="D21" s="964"/>
      <c r="E21" s="964"/>
      <c r="F21" s="964"/>
      <c r="G21" s="964"/>
      <c r="H21" s="964"/>
      <c r="I21" s="964"/>
      <c r="J21" s="964"/>
      <c r="K21" s="964"/>
      <c r="L21" s="964"/>
      <c r="M21" s="964"/>
      <c r="N21" s="964"/>
      <c r="O21" s="964"/>
      <c r="P21" s="964"/>
      <c r="Q21" s="964"/>
      <c r="R21" s="964"/>
      <c r="S21" s="964"/>
      <c r="T21" s="964"/>
      <c r="U21" s="964"/>
      <c r="V21" s="964"/>
      <c r="W21" s="964"/>
      <c r="X21" s="964"/>
      <c r="Y21" s="965"/>
      <c r="Z21" s="738" t="s">
        <v>139</v>
      </c>
      <c r="AA21" s="739"/>
      <c r="AB21" s="739"/>
      <c r="AC21" s="729"/>
      <c r="AD21" s="729"/>
      <c r="AE21" s="729"/>
      <c r="AF21" s="729"/>
      <c r="AG21" s="729"/>
      <c r="AH21" s="729"/>
      <c r="AI21" s="729"/>
      <c r="AJ21" s="729"/>
      <c r="AK21" s="729"/>
      <c r="AL21" s="729"/>
      <c r="AM21" s="729"/>
      <c r="AN21" s="729"/>
      <c r="AO21" s="729"/>
      <c r="AP21" s="729"/>
      <c r="AQ21" s="729"/>
      <c r="AR21" s="729"/>
      <c r="AS21" s="729"/>
      <c r="AT21" s="729"/>
      <c r="AU21" s="729"/>
      <c r="AV21" s="729"/>
      <c r="AW21" s="729"/>
      <c r="AX21" s="729"/>
      <c r="AY21" s="729"/>
      <c r="AZ21" s="730"/>
    </row>
    <row r="22" spans="1:52" ht="18" customHeight="1" x14ac:dyDescent="0.25">
      <c r="A22" s="80"/>
      <c r="B22" s="964" t="s">
        <v>587</v>
      </c>
      <c r="C22" s="964"/>
      <c r="D22" s="964"/>
      <c r="E22" s="964"/>
      <c r="F22" s="964"/>
      <c r="G22" s="964"/>
      <c r="H22" s="964"/>
      <c r="I22" s="964"/>
      <c r="J22" s="964"/>
      <c r="K22" s="964"/>
      <c r="L22" s="964"/>
      <c r="M22" s="964"/>
      <c r="N22" s="964"/>
      <c r="O22" s="964"/>
      <c r="P22" s="964"/>
      <c r="Q22" s="964"/>
      <c r="R22" s="964"/>
      <c r="S22" s="964"/>
      <c r="T22" s="964"/>
      <c r="U22" s="964"/>
      <c r="V22" s="964"/>
      <c r="W22" s="964"/>
      <c r="X22" s="964"/>
      <c r="Y22" s="965"/>
      <c r="Z22" s="738" t="s">
        <v>153</v>
      </c>
      <c r="AA22" s="739"/>
      <c r="AB22" s="739"/>
      <c r="AC22" s="729"/>
      <c r="AD22" s="729"/>
      <c r="AE22" s="729"/>
      <c r="AF22" s="729"/>
      <c r="AG22" s="729"/>
      <c r="AH22" s="729"/>
      <c r="AI22" s="729"/>
      <c r="AJ22" s="729"/>
      <c r="AK22" s="729"/>
      <c r="AL22" s="729"/>
      <c r="AM22" s="729"/>
      <c r="AN22" s="729"/>
      <c r="AO22" s="729"/>
      <c r="AP22" s="729"/>
      <c r="AQ22" s="729"/>
      <c r="AR22" s="729"/>
      <c r="AS22" s="729"/>
      <c r="AT22" s="729"/>
      <c r="AU22" s="729"/>
      <c r="AV22" s="729"/>
      <c r="AW22" s="729"/>
      <c r="AX22" s="729"/>
      <c r="AY22" s="729"/>
      <c r="AZ22" s="730"/>
    </row>
    <row r="23" spans="1:52" ht="41.25" customHeight="1" thickBot="1" x14ac:dyDescent="0.3">
      <c r="A23" s="80"/>
      <c r="B23" s="964" t="s">
        <v>628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733" t="s">
        <v>142</v>
      </c>
      <c r="AA23" s="734"/>
      <c r="AB23" s="734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735"/>
      <c r="AT23" s="735"/>
      <c r="AU23" s="735"/>
      <c r="AV23" s="735"/>
      <c r="AW23" s="735"/>
      <c r="AX23" s="735"/>
      <c r="AY23" s="735"/>
      <c r="AZ23" s="737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53" t="s">
        <v>795</v>
      </c>
      <c r="C25" s="1854"/>
      <c r="D25" s="1854"/>
      <c r="E25" s="1854"/>
      <c r="F25" s="1854"/>
      <c r="G25" s="1854"/>
      <c r="H25" s="1854"/>
      <c r="I25" s="1854"/>
      <c r="J25" s="1854"/>
      <c r="K25" s="1854"/>
      <c r="L25" s="1854"/>
      <c r="M25" s="1854"/>
      <c r="N25" s="1854"/>
      <c r="O25" s="1854"/>
      <c r="P25" s="1854"/>
      <c r="Q25" s="1854"/>
      <c r="R25" s="1854"/>
      <c r="S25" s="1854"/>
      <c r="T25" s="1854"/>
      <c r="U25" s="1854"/>
      <c r="V25" s="1854"/>
      <c r="W25" s="1854"/>
      <c r="X25" s="1854"/>
      <c r="Y25" s="1854"/>
      <c r="Z25" s="1854"/>
      <c r="AA25" s="1854"/>
      <c r="AB25" s="1854"/>
      <c r="AC25" s="1854"/>
      <c r="AD25" s="1854"/>
      <c r="AE25" s="1854"/>
      <c r="AF25" s="1854"/>
      <c r="AG25" s="1854"/>
      <c r="AH25" s="1854"/>
      <c r="AI25" s="1854"/>
      <c r="AJ25" s="1854"/>
      <c r="AK25" s="1854"/>
      <c r="AL25" s="1854"/>
      <c r="AM25" s="1854"/>
      <c r="AN25" s="1854"/>
      <c r="AO25" s="1854"/>
      <c r="AP25" s="1854"/>
      <c r="AQ25" s="1854"/>
      <c r="AR25" s="1854"/>
      <c r="AS25" s="1854"/>
      <c r="AT25" s="1854"/>
      <c r="AU25" s="1854"/>
      <c r="AV25" s="1854"/>
      <c r="AW25" s="1854"/>
      <c r="AX25" s="1854"/>
      <c r="AY25" s="1854"/>
      <c r="AZ25" s="1854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789" t="s">
        <v>629</v>
      </c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417"/>
      <c r="AD27" s="1417"/>
      <c r="AE27" s="1417"/>
      <c r="AF27" s="1417"/>
      <c r="AG27" s="1417"/>
      <c r="AH27" s="1417"/>
      <c r="AI27" s="1417"/>
      <c r="AJ27" s="1417"/>
      <c r="AK27" s="1417"/>
      <c r="AL27" s="1417"/>
      <c r="AM27" s="1417"/>
      <c r="AN27" s="1417"/>
      <c r="AO27" s="1417"/>
      <c r="AP27" s="1417"/>
      <c r="AQ27" s="1417"/>
      <c r="AR27" s="1417"/>
      <c r="AS27" s="1417"/>
      <c r="AT27" s="1417"/>
      <c r="AU27" s="1417"/>
      <c r="AV27" s="1417"/>
      <c r="AW27" s="1417"/>
      <c r="AX27" s="1417"/>
      <c r="AY27" s="1417"/>
      <c r="AZ27" s="1417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5"/>
      <c r="Z29" s="779" t="s">
        <v>33</v>
      </c>
      <c r="AA29" s="752"/>
      <c r="AB29" s="765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</row>
    <row r="30" spans="1:52" x14ac:dyDescent="0.25">
      <c r="A30" s="44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06"/>
      <c r="AA30" s="740"/>
      <c r="AB30" s="741"/>
      <c r="AC30" s="779" t="s">
        <v>271</v>
      </c>
      <c r="AD30" s="752"/>
      <c r="AE30" s="752"/>
      <c r="AF30" s="752"/>
      <c r="AG30" s="752"/>
      <c r="AH30" s="752"/>
      <c r="AI30" s="752"/>
      <c r="AJ30" s="765"/>
      <c r="AK30" s="729" t="s">
        <v>6</v>
      </c>
      <c r="AL30" s="729"/>
      <c r="AM30" s="729"/>
      <c r="AN30" s="729"/>
      <c r="AO30" s="729"/>
      <c r="AP30" s="729"/>
      <c r="AQ30" s="729"/>
      <c r="AR30" s="729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ht="31.5" customHeight="1" x14ac:dyDescent="0.25">
      <c r="A31" s="44"/>
      <c r="B31" s="766"/>
      <c r="C31" s="766"/>
      <c r="D31" s="766"/>
      <c r="E31" s="766"/>
      <c r="F31" s="766"/>
      <c r="G31" s="766"/>
      <c r="H31" s="766"/>
      <c r="I31" s="766"/>
      <c r="J31" s="766"/>
      <c r="K31" s="766"/>
      <c r="L31" s="766"/>
      <c r="M31" s="766"/>
      <c r="N31" s="766"/>
      <c r="O31" s="766"/>
      <c r="P31" s="766"/>
      <c r="Q31" s="766"/>
      <c r="R31" s="766"/>
      <c r="S31" s="766"/>
      <c r="T31" s="766"/>
      <c r="U31" s="766"/>
      <c r="V31" s="766"/>
      <c r="W31" s="766"/>
      <c r="X31" s="766"/>
      <c r="Y31" s="767"/>
      <c r="Z31" s="780"/>
      <c r="AA31" s="766"/>
      <c r="AB31" s="767"/>
      <c r="AC31" s="780"/>
      <c r="AD31" s="766"/>
      <c r="AE31" s="766"/>
      <c r="AF31" s="766"/>
      <c r="AG31" s="766"/>
      <c r="AH31" s="766"/>
      <c r="AI31" s="766"/>
      <c r="AJ31" s="767"/>
      <c r="AK31" s="729"/>
      <c r="AL31" s="729"/>
      <c r="AM31" s="729"/>
      <c r="AN31" s="729"/>
      <c r="AO31" s="729"/>
      <c r="AP31" s="729"/>
      <c r="AQ31" s="729"/>
      <c r="AR31" s="729"/>
      <c r="AS31" s="766"/>
      <c r="AT31" s="766"/>
      <c r="AU31" s="766"/>
      <c r="AV31" s="766"/>
      <c r="AW31" s="766"/>
      <c r="AX31" s="766"/>
      <c r="AY31" s="766"/>
      <c r="AZ31" s="766"/>
    </row>
    <row r="32" spans="1:52" s="393" customFormat="1" ht="15" customHeight="1" thickBot="1" x14ac:dyDescent="0.25">
      <c r="A32" s="368"/>
      <c r="B32" s="1037">
        <v>1</v>
      </c>
      <c r="C32" s="1037"/>
      <c r="D32" s="1037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7"/>
      <c r="U32" s="1037"/>
      <c r="V32" s="1037"/>
      <c r="W32" s="1037"/>
      <c r="X32" s="1037"/>
      <c r="Y32" s="1038"/>
      <c r="Z32" s="1036" t="s">
        <v>36</v>
      </c>
      <c r="AA32" s="1037"/>
      <c r="AB32" s="1038"/>
      <c r="AC32" s="1036" t="s">
        <v>7</v>
      </c>
      <c r="AD32" s="1037"/>
      <c r="AE32" s="1037"/>
      <c r="AF32" s="1037"/>
      <c r="AG32" s="1037"/>
      <c r="AH32" s="1037"/>
      <c r="AI32" s="1037"/>
      <c r="AJ32" s="1038"/>
      <c r="AK32" s="1036" t="s">
        <v>8</v>
      </c>
      <c r="AL32" s="1037"/>
      <c r="AM32" s="1037"/>
      <c r="AN32" s="1037"/>
      <c r="AO32" s="1037"/>
      <c r="AP32" s="1037"/>
      <c r="AQ32" s="1037"/>
      <c r="AR32" s="1038"/>
      <c r="AS32" s="1036" t="s">
        <v>9</v>
      </c>
      <c r="AT32" s="1037"/>
      <c r="AU32" s="1037"/>
      <c r="AV32" s="1037"/>
      <c r="AW32" s="1037"/>
      <c r="AX32" s="1037"/>
      <c r="AY32" s="1037"/>
      <c r="AZ32" s="1037"/>
    </row>
    <row r="33" spans="1:52" ht="18" customHeight="1" x14ac:dyDescent="0.25">
      <c r="A33" s="81"/>
      <c r="B33" s="964" t="s">
        <v>443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4"/>
      <c r="Z33" s="768" t="s">
        <v>119</v>
      </c>
      <c r="AA33" s="769"/>
      <c r="AB33" s="769"/>
      <c r="AC33" s="770"/>
      <c r="AD33" s="770"/>
      <c r="AE33" s="770"/>
      <c r="AF33" s="770"/>
      <c r="AG33" s="770"/>
      <c r="AH33" s="770"/>
      <c r="AI33" s="770"/>
      <c r="AJ33" s="770"/>
      <c r="AK33" s="770"/>
      <c r="AL33" s="770"/>
      <c r="AM33" s="770"/>
      <c r="AN33" s="770"/>
      <c r="AO33" s="770"/>
      <c r="AP33" s="770"/>
      <c r="AQ33" s="770"/>
      <c r="AR33" s="770"/>
      <c r="AS33" s="770"/>
      <c r="AT33" s="770"/>
      <c r="AU33" s="770"/>
      <c r="AV33" s="770"/>
      <c r="AW33" s="770"/>
      <c r="AX33" s="770"/>
      <c r="AY33" s="770"/>
      <c r="AZ33" s="771"/>
    </row>
    <row r="34" spans="1:52" ht="18" customHeight="1" x14ac:dyDescent="0.25">
      <c r="A34" s="81"/>
      <c r="B34" s="1343" t="s">
        <v>442</v>
      </c>
      <c r="C34" s="1343"/>
      <c r="D34" s="1343"/>
      <c r="E34" s="1343"/>
      <c r="F34" s="1343"/>
      <c r="G34" s="1343"/>
      <c r="H34" s="1343"/>
      <c r="I34" s="1343"/>
      <c r="J34" s="1343"/>
      <c r="K34" s="1343"/>
      <c r="L34" s="1343"/>
      <c r="M34" s="1343"/>
      <c r="N34" s="1343"/>
      <c r="O34" s="1343"/>
      <c r="P34" s="1343"/>
      <c r="Q34" s="1343"/>
      <c r="R34" s="1343"/>
      <c r="S34" s="1343"/>
      <c r="T34" s="1343"/>
      <c r="U34" s="1343"/>
      <c r="V34" s="1343"/>
      <c r="W34" s="1343"/>
      <c r="X34" s="1343"/>
      <c r="Y34" s="1343"/>
      <c r="Z34" s="738" t="s">
        <v>122</v>
      </c>
      <c r="AA34" s="739"/>
      <c r="AB34" s="739"/>
      <c r="AC34" s="729"/>
      <c r="AD34" s="729"/>
      <c r="AE34" s="729"/>
      <c r="AF34" s="729"/>
      <c r="AG34" s="729"/>
      <c r="AH34" s="729"/>
      <c r="AI34" s="729"/>
      <c r="AJ34" s="729"/>
      <c r="AK34" s="729"/>
      <c r="AL34" s="729"/>
      <c r="AM34" s="729"/>
      <c r="AN34" s="729"/>
      <c r="AO34" s="729"/>
      <c r="AP34" s="729"/>
      <c r="AQ34" s="729"/>
      <c r="AR34" s="729"/>
      <c r="AS34" s="729"/>
      <c r="AT34" s="729"/>
      <c r="AU34" s="729"/>
      <c r="AV34" s="729"/>
      <c r="AW34" s="729"/>
      <c r="AX34" s="729"/>
      <c r="AY34" s="729"/>
      <c r="AZ34" s="730"/>
    </row>
    <row r="35" spans="1:52" ht="18" customHeight="1" x14ac:dyDescent="0.25">
      <c r="A35" s="81"/>
      <c r="B35" s="1343" t="s">
        <v>441</v>
      </c>
      <c r="C35" s="1343"/>
      <c r="D35" s="1343"/>
      <c r="E35" s="1343"/>
      <c r="F35" s="1343"/>
      <c r="G35" s="1343"/>
      <c r="H35" s="1343"/>
      <c r="I35" s="1343"/>
      <c r="J35" s="1343"/>
      <c r="K35" s="1343"/>
      <c r="L35" s="1343"/>
      <c r="M35" s="1343"/>
      <c r="N35" s="1343"/>
      <c r="O35" s="1343"/>
      <c r="P35" s="1343"/>
      <c r="Q35" s="1343"/>
      <c r="R35" s="1343"/>
      <c r="S35" s="1343"/>
      <c r="T35" s="1343"/>
      <c r="U35" s="1343"/>
      <c r="V35" s="1343"/>
      <c r="W35" s="1343"/>
      <c r="X35" s="1343"/>
      <c r="Y35" s="1343"/>
      <c r="Z35" s="738" t="s">
        <v>135</v>
      </c>
      <c r="AA35" s="739"/>
      <c r="AB35" s="739"/>
      <c r="AC35" s="729"/>
      <c r="AD35" s="729"/>
      <c r="AE35" s="729"/>
      <c r="AF35" s="729"/>
      <c r="AG35" s="729"/>
      <c r="AH35" s="729"/>
      <c r="AI35" s="729"/>
      <c r="AJ35" s="729"/>
      <c r="AK35" s="729"/>
      <c r="AL35" s="729"/>
      <c r="AM35" s="729"/>
      <c r="AN35" s="729"/>
      <c r="AO35" s="729"/>
      <c r="AP35" s="729"/>
      <c r="AQ35" s="729"/>
      <c r="AR35" s="729"/>
      <c r="AS35" s="729"/>
      <c r="AT35" s="729"/>
      <c r="AU35" s="729"/>
      <c r="AV35" s="729"/>
      <c r="AW35" s="729"/>
      <c r="AX35" s="729"/>
      <c r="AY35" s="729"/>
      <c r="AZ35" s="730"/>
    </row>
    <row r="36" spans="1:52" ht="32.1" customHeight="1" x14ac:dyDescent="0.25">
      <c r="A36" s="80"/>
      <c r="B36" s="1661" t="s">
        <v>5</v>
      </c>
      <c r="C36" s="1661"/>
      <c r="D36" s="1661"/>
      <c r="E36" s="1661"/>
      <c r="F36" s="1661"/>
      <c r="G36" s="1661"/>
      <c r="H36" s="1661"/>
      <c r="I36" s="1661"/>
      <c r="J36" s="1661"/>
      <c r="K36" s="1661"/>
      <c r="L36" s="1661"/>
      <c r="M36" s="1661"/>
      <c r="N36" s="1661"/>
      <c r="O36" s="1661"/>
      <c r="P36" s="1661"/>
      <c r="Q36" s="1661"/>
      <c r="R36" s="1661"/>
      <c r="S36" s="1661"/>
      <c r="T36" s="1661"/>
      <c r="U36" s="1661"/>
      <c r="V36" s="1661"/>
      <c r="W36" s="1661"/>
      <c r="X36" s="1661"/>
      <c r="Y36" s="1661"/>
      <c r="Z36" s="738" t="s">
        <v>166</v>
      </c>
      <c r="AA36" s="739"/>
      <c r="AB36" s="739"/>
      <c r="AC36" s="729"/>
      <c r="AD36" s="729"/>
      <c r="AE36" s="729"/>
      <c r="AF36" s="729"/>
      <c r="AG36" s="729"/>
      <c r="AH36" s="729"/>
      <c r="AI36" s="729"/>
      <c r="AJ36" s="729"/>
      <c r="AK36" s="729"/>
      <c r="AL36" s="729"/>
      <c r="AM36" s="729"/>
      <c r="AN36" s="729"/>
      <c r="AO36" s="729"/>
      <c r="AP36" s="729"/>
      <c r="AQ36" s="729"/>
      <c r="AR36" s="729"/>
      <c r="AS36" s="729"/>
      <c r="AT36" s="729"/>
      <c r="AU36" s="729"/>
      <c r="AV36" s="729"/>
      <c r="AW36" s="729"/>
      <c r="AX36" s="729"/>
      <c r="AY36" s="729"/>
      <c r="AZ36" s="730"/>
    </row>
    <row r="37" spans="1:52" ht="20.25" customHeight="1" x14ac:dyDescent="0.25">
      <c r="A37" s="80"/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738"/>
      <c r="AA37" s="739"/>
      <c r="AB37" s="739"/>
      <c r="AC37" s="729"/>
      <c r="AD37" s="729"/>
      <c r="AE37" s="729"/>
      <c r="AF37" s="729"/>
      <c r="AG37" s="729"/>
      <c r="AH37" s="729"/>
      <c r="AI37" s="729"/>
      <c r="AJ37" s="729"/>
      <c r="AK37" s="729"/>
      <c r="AL37" s="729"/>
      <c r="AM37" s="729"/>
      <c r="AN37" s="729"/>
      <c r="AO37" s="729"/>
      <c r="AP37" s="729"/>
      <c r="AQ37" s="729"/>
      <c r="AR37" s="729"/>
      <c r="AS37" s="729"/>
      <c r="AT37" s="729"/>
      <c r="AU37" s="729"/>
      <c r="AV37" s="729"/>
      <c r="AW37" s="729"/>
      <c r="AX37" s="729"/>
      <c r="AY37" s="729"/>
      <c r="AZ37" s="730"/>
    </row>
    <row r="38" spans="1:52" ht="18" customHeight="1" thickBot="1" x14ac:dyDescent="0.3">
      <c r="A38" s="78"/>
      <c r="B38" s="1409" t="s">
        <v>756</v>
      </c>
      <c r="C38" s="1409"/>
      <c r="D38" s="1409"/>
      <c r="E38" s="1409"/>
      <c r="F38" s="1409"/>
      <c r="G38" s="1409"/>
      <c r="H38" s="1409"/>
      <c r="I38" s="1409"/>
      <c r="J38" s="1409"/>
      <c r="K38" s="1409"/>
      <c r="L38" s="1409"/>
      <c r="M38" s="1409"/>
      <c r="N38" s="1409"/>
      <c r="O38" s="1409"/>
      <c r="P38" s="1409"/>
      <c r="Q38" s="1409"/>
      <c r="R38" s="1409"/>
      <c r="S38" s="1409"/>
      <c r="T38" s="1409"/>
      <c r="U38" s="1409"/>
      <c r="V38" s="1409"/>
      <c r="W38" s="1409"/>
      <c r="X38" s="1409"/>
      <c r="Y38" s="1409"/>
      <c r="Z38" s="733" t="s">
        <v>142</v>
      </c>
      <c r="AA38" s="734"/>
      <c r="AB38" s="734"/>
      <c r="AC38" s="735"/>
      <c r="AD38" s="735"/>
      <c r="AE38" s="735"/>
      <c r="AF38" s="735"/>
      <c r="AG38" s="735"/>
      <c r="AH38" s="735"/>
      <c r="AI38" s="735"/>
      <c r="AJ38" s="735"/>
      <c r="AK38" s="735"/>
      <c r="AL38" s="735"/>
      <c r="AM38" s="735"/>
      <c r="AN38" s="735"/>
      <c r="AO38" s="735"/>
      <c r="AP38" s="735"/>
      <c r="AQ38" s="735"/>
      <c r="AR38" s="735"/>
      <c r="AS38" s="735"/>
      <c r="AT38" s="735"/>
      <c r="AU38" s="735"/>
      <c r="AV38" s="735"/>
      <c r="AW38" s="735"/>
      <c r="AX38" s="735"/>
      <c r="AY38" s="735"/>
      <c r="AZ38" s="737"/>
    </row>
    <row r="39" spans="1:52" x14ac:dyDescent="0.25">
      <c r="A39" s="259"/>
      <c r="B39" s="80"/>
      <c r="C39" s="80"/>
      <c r="D39" s="1970"/>
      <c r="E39" s="1970"/>
      <c r="F39" s="80"/>
      <c r="G39" s="80"/>
      <c r="H39" s="1970"/>
      <c r="I39" s="1970"/>
      <c r="J39" s="1970"/>
      <c r="K39" s="1970"/>
      <c r="L39" s="1970"/>
      <c r="M39" s="1970"/>
      <c r="N39" s="80"/>
      <c r="O39" s="80"/>
      <c r="P39" s="80"/>
      <c r="Q39" s="1970"/>
      <c r="R39" s="197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37" t="s">
        <v>796</v>
      </c>
      <c r="B1" s="1837"/>
      <c r="C1" s="1837"/>
      <c r="D1" s="1837"/>
      <c r="E1" s="1837"/>
      <c r="F1" s="1837"/>
      <c r="G1" s="1837"/>
      <c r="H1" s="1837"/>
      <c r="I1" s="1837"/>
      <c r="J1" s="1837"/>
      <c r="K1" s="1837"/>
      <c r="L1" s="1837"/>
      <c r="M1" s="1837"/>
      <c r="N1" s="1837"/>
      <c r="O1" s="1837"/>
      <c r="P1" s="1837"/>
      <c r="Q1" s="1837"/>
      <c r="R1" s="1837"/>
      <c r="S1" s="1837"/>
      <c r="T1" s="1837"/>
      <c r="U1" s="1837"/>
      <c r="V1" s="1837"/>
      <c r="W1" s="1837"/>
      <c r="X1" s="1837"/>
      <c r="Y1" s="1837"/>
      <c r="Z1" s="1837"/>
      <c r="AA1" s="1837"/>
      <c r="AB1" s="1837"/>
      <c r="AC1" s="1837"/>
      <c r="AD1" s="1837"/>
      <c r="AE1" s="1837"/>
      <c r="AF1" s="1837"/>
      <c r="AG1" s="1837"/>
      <c r="AH1" s="1837"/>
      <c r="AI1" s="1837"/>
      <c r="AJ1" s="1837"/>
      <c r="AK1" s="1837"/>
      <c r="AL1" s="1837"/>
      <c r="AM1" s="1837"/>
      <c r="AN1" s="1837"/>
      <c r="AO1" s="1837"/>
      <c r="AP1" s="1837"/>
      <c r="AQ1" s="1837"/>
      <c r="AR1" s="1837"/>
      <c r="AS1" s="1837"/>
      <c r="AT1" s="1837"/>
      <c r="AU1" s="1837"/>
      <c r="AV1" s="1837"/>
      <c r="AW1" s="1837"/>
      <c r="AX1" s="1837"/>
      <c r="AY1" s="1837"/>
      <c r="AZ1" s="1837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43"/>
      <c r="AV3" s="412"/>
      <c r="AW3" s="413"/>
      <c r="AX3" s="413"/>
      <c r="AY3" s="413"/>
      <c r="AZ3" s="414"/>
    </row>
    <row r="4" spans="1:52" ht="12.7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43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43"/>
      <c r="AV6" s="940"/>
      <c r="AW6" s="941"/>
      <c r="AX6" s="941"/>
      <c r="AY6" s="941"/>
      <c r="AZ6" s="942"/>
    </row>
    <row r="7" spans="1:52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43"/>
      <c r="AV7" s="846"/>
      <c r="AW7" s="847"/>
      <c r="AX7" s="847"/>
      <c r="AY7" s="847"/>
      <c r="AZ7" s="848"/>
    </row>
    <row r="8" spans="1:52" ht="15" customHeight="1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846"/>
      <c r="AW8" s="847"/>
      <c r="AX8" s="847"/>
      <c r="AY8" s="847"/>
      <c r="AZ8" s="848"/>
    </row>
    <row r="9" spans="1:52" ht="15" customHeight="1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" customHeight="1" thickBot="1" x14ac:dyDescent="0.3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43"/>
      <c r="AV10" s="850">
        <v>383</v>
      </c>
      <c r="AW10" s="851"/>
      <c r="AX10" s="851"/>
      <c r="AY10" s="851"/>
      <c r="AZ10" s="852"/>
    </row>
    <row r="11" spans="1:52" ht="15" customHeight="1" x14ac:dyDescent="0.25"/>
    <row r="12" spans="1:52" x14ac:dyDescent="0.25">
      <c r="A12" s="607"/>
      <c r="B12" s="2006" t="s">
        <v>633</v>
      </c>
      <c r="C12" s="2006"/>
      <c r="D12" s="2006"/>
      <c r="E12" s="2006"/>
      <c r="F12" s="2006"/>
      <c r="G12" s="2006"/>
      <c r="H12" s="2006"/>
      <c r="I12" s="2006"/>
      <c r="J12" s="2006"/>
      <c r="K12" s="2006"/>
      <c r="L12" s="2006"/>
      <c r="M12" s="2006"/>
      <c r="N12" s="2006"/>
      <c r="O12" s="2006"/>
      <c r="P12" s="2006"/>
      <c r="Q12" s="2006"/>
      <c r="R12" s="2006"/>
      <c r="S12" s="2006"/>
      <c r="T12" s="2006"/>
      <c r="U12" s="2006"/>
      <c r="V12" s="2006"/>
      <c r="W12" s="2006"/>
      <c r="X12" s="2006"/>
      <c r="Y12" s="2006"/>
      <c r="Z12" s="2006"/>
      <c r="AA12" s="2006"/>
      <c r="AB12" s="2006"/>
      <c r="AC12" s="650"/>
      <c r="AD12" s="650"/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650"/>
      <c r="AQ12" s="650"/>
      <c r="AR12" s="650"/>
      <c r="AS12" s="650"/>
      <c r="AT12" s="650"/>
      <c r="AU12" s="650"/>
      <c r="AV12" s="650"/>
      <c r="AW12" s="650"/>
      <c r="AX12" s="650"/>
      <c r="AY12" s="650"/>
      <c r="AZ12" s="650"/>
    </row>
    <row r="13" spans="1:52" ht="8.1" customHeight="1" x14ac:dyDescent="0.25">
      <c r="A13" s="607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24.95" customHeight="1" x14ac:dyDescent="0.25">
      <c r="A14" s="607"/>
      <c r="B14" s="2014" t="s">
        <v>2</v>
      </c>
      <c r="C14" s="2014"/>
      <c r="D14" s="2014"/>
      <c r="E14" s="2014"/>
      <c r="F14" s="2014"/>
      <c r="G14" s="2014"/>
      <c r="H14" s="2014"/>
      <c r="I14" s="2014"/>
      <c r="J14" s="2014"/>
      <c r="K14" s="2014"/>
      <c r="L14" s="2014"/>
      <c r="M14" s="2014"/>
      <c r="N14" s="2014"/>
      <c r="O14" s="2014"/>
      <c r="P14" s="2014"/>
      <c r="Q14" s="2014"/>
      <c r="R14" s="2014"/>
      <c r="S14" s="2014"/>
      <c r="T14" s="2014"/>
      <c r="U14" s="2014"/>
      <c r="V14" s="2014"/>
      <c r="W14" s="2014"/>
      <c r="X14" s="2014"/>
      <c r="Y14" s="2015"/>
      <c r="Z14" s="2020" t="s">
        <v>33</v>
      </c>
      <c r="AA14" s="2014"/>
      <c r="AB14" s="2015"/>
      <c r="AC14" s="2023" t="s">
        <v>99</v>
      </c>
      <c r="AD14" s="2024"/>
      <c r="AE14" s="2024"/>
      <c r="AF14" s="2024"/>
      <c r="AG14" s="2024"/>
      <c r="AH14" s="2024"/>
      <c r="AI14" s="2024"/>
      <c r="AJ14" s="2024"/>
      <c r="AK14" s="2024"/>
      <c r="AL14" s="2024"/>
      <c r="AM14" s="2024"/>
      <c r="AN14" s="2024"/>
      <c r="AO14" s="2024"/>
      <c r="AP14" s="2024"/>
      <c r="AQ14" s="2024"/>
      <c r="AR14" s="2024"/>
      <c r="AS14" s="2024"/>
      <c r="AT14" s="2024"/>
      <c r="AU14" s="2024"/>
      <c r="AV14" s="2024"/>
      <c r="AW14" s="2024"/>
      <c r="AX14" s="2024"/>
      <c r="AY14" s="2024"/>
      <c r="AZ14" s="2024"/>
    </row>
    <row r="15" spans="1:52" ht="24.95" customHeight="1" x14ac:dyDescent="0.25">
      <c r="A15" s="607"/>
      <c r="B15" s="2016"/>
      <c r="C15" s="2016"/>
      <c r="D15" s="2016"/>
      <c r="E15" s="2016"/>
      <c r="F15" s="2016"/>
      <c r="G15" s="2016"/>
      <c r="H15" s="2016"/>
      <c r="I15" s="2016"/>
      <c r="J15" s="2016"/>
      <c r="K15" s="2016"/>
      <c r="L15" s="2016"/>
      <c r="M15" s="2016"/>
      <c r="N15" s="2016"/>
      <c r="O15" s="2016"/>
      <c r="P15" s="2016"/>
      <c r="Q15" s="2016"/>
      <c r="R15" s="2016"/>
      <c r="S15" s="2016"/>
      <c r="T15" s="2016"/>
      <c r="U15" s="2016"/>
      <c r="V15" s="2016"/>
      <c r="W15" s="2016"/>
      <c r="X15" s="2016"/>
      <c r="Y15" s="2017"/>
      <c r="Z15" s="2021"/>
      <c r="AA15" s="2016"/>
      <c r="AB15" s="2017"/>
      <c r="AC15" s="2020" t="s">
        <v>271</v>
      </c>
      <c r="AD15" s="2014"/>
      <c r="AE15" s="2014"/>
      <c r="AF15" s="2014"/>
      <c r="AG15" s="2014"/>
      <c r="AH15" s="2014"/>
      <c r="AI15" s="2014"/>
      <c r="AJ15" s="2015"/>
      <c r="AK15" s="2025" t="s">
        <v>6</v>
      </c>
      <c r="AL15" s="2025"/>
      <c r="AM15" s="2025"/>
      <c r="AN15" s="2025"/>
      <c r="AO15" s="2025"/>
      <c r="AP15" s="2025"/>
      <c r="AQ15" s="2025"/>
      <c r="AR15" s="2025"/>
      <c r="AS15" s="2014" t="s">
        <v>35</v>
      </c>
      <c r="AT15" s="2014"/>
      <c r="AU15" s="2014"/>
      <c r="AV15" s="2014"/>
      <c r="AW15" s="2014"/>
      <c r="AX15" s="2014"/>
      <c r="AY15" s="2014"/>
      <c r="AZ15" s="2014"/>
    </row>
    <row r="16" spans="1:52" ht="24.95" customHeight="1" x14ac:dyDescent="0.25">
      <c r="A16" s="607"/>
      <c r="B16" s="2018"/>
      <c r="C16" s="2018"/>
      <c r="D16" s="2018"/>
      <c r="E16" s="2018"/>
      <c r="F16" s="2018"/>
      <c r="G16" s="2018"/>
      <c r="H16" s="2018"/>
      <c r="I16" s="2018"/>
      <c r="J16" s="2018"/>
      <c r="K16" s="2018"/>
      <c r="L16" s="2018"/>
      <c r="M16" s="2018"/>
      <c r="N16" s="2018"/>
      <c r="O16" s="2018"/>
      <c r="P16" s="2018"/>
      <c r="Q16" s="2018"/>
      <c r="R16" s="2018"/>
      <c r="S16" s="2018"/>
      <c r="T16" s="2018"/>
      <c r="U16" s="2018"/>
      <c r="V16" s="2018"/>
      <c r="W16" s="2018"/>
      <c r="X16" s="2018"/>
      <c r="Y16" s="2019"/>
      <c r="Z16" s="2022"/>
      <c r="AA16" s="2018"/>
      <c r="AB16" s="2019"/>
      <c r="AC16" s="2022"/>
      <c r="AD16" s="2018"/>
      <c r="AE16" s="2018"/>
      <c r="AF16" s="2018"/>
      <c r="AG16" s="2018"/>
      <c r="AH16" s="2018"/>
      <c r="AI16" s="2018"/>
      <c r="AJ16" s="2019"/>
      <c r="AK16" s="2025"/>
      <c r="AL16" s="2025"/>
      <c r="AM16" s="2025"/>
      <c r="AN16" s="2025"/>
      <c r="AO16" s="2025"/>
      <c r="AP16" s="2025"/>
      <c r="AQ16" s="2025"/>
      <c r="AR16" s="2025"/>
      <c r="AS16" s="2018"/>
      <c r="AT16" s="2018"/>
      <c r="AU16" s="2018"/>
      <c r="AV16" s="2018"/>
      <c r="AW16" s="2018"/>
      <c r="AX16" s="2018"/>
      <c r="AY16" s="2018"/>
      <c r="AZ16" s="2018"/>
    </row>
    <row r="17" spans="1:52" s="393" customFormat="1" ht="12.75" customHeight="1" thickBot="1" x14ac:dyDescent="0.25">
      <c r="A17" s="651"/>
      <c r="B17" s="1956">
        <v>1</v>
      </c>
      <c r="C17" s="1956"/>
      <c r="D17" s="1956"/>
      <c r="E17" s="1956"/>
      <c r="F17" s="1956"/>
      <c r="G17" s="1956"/>
      <c r="H17" s="1956"/>
      <c r="I17" s="1956"/>
      <c r="J17" s="1956"/>
      <c r="K17" s="1956"/>
      <c r="L17" s="1956"/>
      <c r="M17" s="1956"/>
      <c r="N17" s="1956"/>
      <c r="O17" s="1956"/>
      <c r="P17" s="1956"/>
      <c r="Q17" s="1956"/>
      <c r="R17" s="1956"/>
      <c r="S17" s="1956"/>
      <c r="T17" s="1956"/>
      <c r="U17" s="1956"/>
      <c r="V17" s="1956"/>
      <c r="W17" s="1956"/>
      <c r="X17" s="1956"/>
      <c r="Y17" s="1957"/>
      <c r="Z17" s="1955" t="s">
        <v>36</v>
      </c>
      <c r="AA17" s="1956"/>
      <c r="AB17" s="1957"/>
      <c r="AC17" s="1955" t="s">
        <v>7</v>
      </c>
      <c r="AD17" s="1956"/>
      <c r="AE17" s="1956"/>
      <c r="AF17" s="1956"/>
      <c r="AG17" s="1956"/>
      <c r="AH17" s="1956"/>
      <c r="AI17" s="1956"/>
      <c r="AJ17" s="1957"/>
      <c r="AK17" s="1955" t="s">
        <v>8</v>
      </c>
      <c r="AL17" s="1956"/>
      <c r="AM17" s="1956"/>
      <c r="AN17" s="1956"/>
      <c r="AO17" s="1956"/>
      <c r="AP17" s="1956"/>
      <c r="AQ17" s="1956"/>
      <c r="AR17" s="1957"/>
      <c r="AS17" s="1955" t="s">
        <v>9</v>
      </c>
      <c r="AT17" s="1956"/>
      <c r="AU17" s="1956"/>
      <c r="AV17" s="1956"/>
      <c r="AW17" s="1956"/>
      <c r="AX17" s="1956"/>
      <c r="AY17" s="1956"/>
      <c r="AZ17" s="1956"/>
    </row>
    <row r="18" spans="1:52" ht="18" customHeight="1" thickBot="1" x14ac:dyDescent="0.3">
      <c r="A18" s="607"/>
      <c r="B18" s="2007" t="s">
        <v>196</v>
      </c>
      <c r="C18" s="2007"/>
      <c r="D18" s="2007"/>
      <c r="E18" s="2007"/>
      <c r="F18" s="2007"/>
      <c r="G18" s="2007"/>
      <c r="H18" s="2007"/>
      <c r="I18" s="2007"/>
      <c r="J18" s="2007"/>
      <c r="K18" s="2007"/>
      <c r="L18" s="2007"/>
      <c r="M18" s="2007"/>
      <c r="N18" s="2007"/>
      <c r="O18" s="2007"/>
      <c r="P18" s="2007"/>
      <c r="Q18" s="2007"/>
      <c r="R18" s="2007"/>
      <c r="S18" s="2007"/>
      <c r="T18" s="2007"/>
      <c r="U18" s="2007"/>
      <c r="V18" s="2007"/>
      <c r="W18" s="2007"/>
      <c r="X18" s="2007"/>
      <c r="Y18" s="2008"/>
      <c r="Z18" s="2009" t="s">
        <v>119</v>
      </c>
      <c r="AA18" s="2010"/>
      <c r="AB18" s="2011"/>
      <c r="AC18" s="2012"/>
      <c r="AD18" s="2012"/>
      <c r="AE18" s="2012"/>
      <c r="AF18" s="2012"/>
      <c r="AG18" s="2012"/>
      <c r="AH18" s="2012"/>
      <c r="AI18" s="2012"/>
      <c r="AJ18" s="2012"/>
      <c r="AK18" s="2012"/>
      <c r="AL18" s="2012"/>
      <c r="AM18" s="2012"/>
      <c r="AN18" s="2012"/>
      <c r="AO18" s="2012"/>
      <c r="AP18" s="2012"/>
      <c r="AQ18" s="2012"/>
      <c r="AR18" s="2012"/>
      <c r="AS18" s="2012"/>
      <c r="AT18" s="2012"/>
      <c r="AU18" s="2012"/>
      <c r="AV18" s="2012"/>
      <c r="AW18" s="2012"/>
      <c r="AX18" s="2012"/>
      <c r="AY18" s="2012"/>
      <c r="AZ18" s="2013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53" t="s">
        <v>797</v>
      </c>
      <c r="C20" s="1978"/>
      <c r="D20" s="1978"/>
      <c r="E20" s="1978"/>
      <c r="F20" s="1978"/>
      <c r="G20" s="1978"/>
      <c r="H20" s="1978"/>
      <c r="I20" s="1978"/>
      <c r="J20" s="1978"/>
      <c r="K20" s="1978"/>
      <c r="L20" s="1978"/>
      <c r="M20" s="1978"/>
      <c r="N20" s="1978"/>
      <c r="O20" s="1978"/>
      <c r="P20" s="1978"/>
      <c r="Q20" s="1978"/>
      <c r="R20" s="1978"/>
      <c r="S20" s="1978"/>
      <c r="T20" s="1978"/>
      <c r="U20" s="1978"/>
      <c r="V20" s="1978"/>
      <c r="W20" s="1978"/>
      <c r="X20" s="1978"/>
      <c r="Y20" s="1978"/>
      <c r="Z20" s="1978"/>
      <c r="AA20" s="1978"/>
      <c r="AB20" s="1978"/>
      <c r="AC20" s="1978"/>
      <c r="AD20" s="1978"/>
      <c r="AE20" s="1978"/>
      <c r="AF20" s="1978"/>
      <c r="AG20" s="1978"/>
      <c r="AH20" s="1978"/>
      <c r="AI20" s="1978"/>
      <c r="AJ20" s="1978"/>
      <c r="AK20" s="1978"/>
      <c r="AL20" s="1978"/>
      <c r="AM20" s="1978"/>
      <c r="AN20" s="1978"/>
      <c r="AO20" s="1978"/>
      <c r="AP20" s="1978"/>
      <c r="AQ20" s="1978"/>
      <c r="AR20" s="1978"/>
      <c r="AS20" s="1978"/>
      <c r="AT20" s="1978"/>
      <c r="AU20" s="1978"/>
      <c r="AV20" s="1978"/>
      <c r="AW20" s="1978"/>
      <c r="AX20" s="1978"/>
      <c r="AY20" s="1978"/>
      <c r="AZ20" s="1978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73" t="s">
        <v>634</v>
      </c>
      <c r="C22" s="1973"/>
      <c r="D22" s="1973"/>
      <c r="E22" s="1973"/>
      <c r="F22" s="1973"/>
      <c r="G22" s="1973"/>
      <c r="H22" s="1973"/>
      <c r="I22" s="1973"/>
      <c r="J22" s="1973"/>
      <c r="K22" s="1973"/>
      <c r="L22" s="1973"/>
      <c r="M22" s="1973"/>
      <c r="N22" s="1973"/>
      <c r="O22" s="1973"/>
      <c r="P22" s="1973"/>
      <c r="Q22" s="1973"/>
      <c r="R22" s="1973"/>
      <c r="S22" s="1973"/>
      <c r="T22" s="1973"/>
      <c r="U22" s="1973"/>
      <c r="V22" s="1973"/>
      <c r="W22" s="1973"/>
      <c r="X22" s="1973"/>
      <c r="Y22" s="1973"/>
      <c r="Z22" s="1973"/>
      <c r="AA22" s="1973"/>
      <c r="AB22" s="1973"/>
      <c r="AC22" s="1973"/>
      <c r="AD22" s="1973"/>
      <c r="AE22" s="1973"/>
      <c r="AF22" s="1973"/>
      <c r="AG22" s="1973"/>
      <c r="AH22" s="1973"/>
      <c r="AI22" s="1973"/>
      <c r="AJ22" s="1973"/>
      <c r="AK22" s="1973"/>
      <c r="AL22" s="1973"/>
      <c r="AM22" s="1973"/>
      <c r="AN22" s="1973"/>
      <c r="AO22" s="1973"/>
      <c r="AP22" s="1973"/>
      <c r="AQ22" s="1973"/>
      <c r="AR22" s="1973"/>
      <c r="AS22" s="1973"/>
      <c r="AT22" s="1973"/>
      <c r="AU22" s="1973"/>
      <c r="AV22" s="1973"/>
      <c r="AW22" s="1973"/>
      <c r="AX22" s="1973"/>
      <c r="AY22" s="1973"/>
      <c r="AZ22" s="1973"/>
    </row>
    <row r="23" spans="1:52" ht="7.5" customHeight="1" x14ac:dyDescent="0.25">
      <c r="A23" s="128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</row>
    <row r="24" spans="1:52" ht="14.25" customHeight="1" x14ac:dyDescent="0.25">
      <c r="A24" s="128"/>
      <c r="B24" s="1836" t="s">
        <v>2</v>
      </c>
      <c r="C24" s="1851"/>
      <c r="D24" s="1851"/>
      <c r="E24" s="1851"/>
      <c r="F24" s="1851"/>
      <c r="G24" s="1851"/>
      <c r="H24" s="1851"/>
      <c r="I24" s="1851"/>
      <c r="J24" s="1851"/>
      <c r="K24" s="1851"/>
      <c r="L24" s="1851"/>
      <c r="M24" s="1851"/>
      <c r="N24" s="1851"/>
      <c r="O24" s="1851"/>
      <c r="P24" s="1851"/>
      <c r="Q24" s="1851"/>
      <c r="R24" s="1851"/>
      <c r="S24" s="1851"/>
      <c r="T24" s="1851"/>
      <c r="U24" s="1851"/>
      <c r="V24" s="1851"/>
      <c r="W24" s="1851"/>
      <c r="X24" s="1851"/>
      <c r="Y24" s="1851"/>
      <c r="Z24" s="1940" t="s">
        <v>33</v>
      </c>
      <c r="AA24" s="1940"/>
      <c r="AB24" s="1940"/>
      <c r="AC24" s="1834" t="s">
        <v>99</v>
      </c>
      <c r="AD24" s="1835"/>
      <c r="AE24" s="1835"/>
      <c r="AF24" s="1835"/>
      <c r="AG24" s="1835"/>
      <c r="AH24" s="1835"/>
      <c r="AI24" s="1835"/>
      <c r="AJ24" s="1835"/>
      <c r="AK24" s="1835"/>
      <c r="AL24" s="1835"/>
      <c r="AM24" s="1835"/>
      <c r="AN24" s="1835"/>
      <c r="AO24" s="1835"/>
      <c r="AP24" s="1835"/>
      <c r="AQ24" s="1835"/>
      <c r="AR24" s="1835"/>
      <c r="AS24" s="1835"/>
      <c r="AT24" s="1835"/>
      <c r="AU24" s="1835"/>
      <c r="AV24" s="1835"/>
      <c r="AW24" s="1835"/>
      <c r="AX24" s="1835"/>
      <c r="AY24" s="1835"/>
      <c r="AZ24" s="1835"/>
    </row>
    <row r="25" spans="1:52" ht="41.25" customHeight="1" x14ac:dyDescent="0.25">
      <c r="A25" s="134"/>
      <c r="B25" s="1836"/>
      <c r="C25" s="1851"/>
      <c r="D25" s="1851"/>
      <c r="E25" s="1851"/>
      <c r="F25" s="1851"/>
      <c r="G25" s="1851"/>
      <c r="H25" s="1851"/>
      <c r="I25" s="1851"/>
      <c r="J25" s="1851"/>
      <c r="K25" s="1851"/>
      <c r="L25" s="1851"/>
      <c r="M25" s="1851"/>
      <c r="N25" s="1851"/>
      <c r="O25" s="1851"/>
      <c r="P25" s="1851"/>
      <c r="Q25" s="1851"/>
      <c r="R25" s="1851"/>
      <c r="S25" s="1851"/>
      <c r="T25" s="1851"/>
      <c r="U25" s="1851"/>
      <c r="V25" s="1851"/>
      <c r="W25" s="1851"/>
      <c r="X25" s="1851"/>
      <c r="Y25" s="1851"/>
      <c r="Z25" s="1940"/>
      <c r="AA25" s="1940"/>
      <c r="AB25" s="1940"/>
      <c r="AC25" s="1974" t="s">
        <v>271</v>
      </c>
      <c r="AD25" s="1974"/>
      <c r="AE25" s="1974"/>
      <c r="AF25" s="1974"/>
      <c r="AG25" s="1974"/>
      <c r="AH25" s="1974"/>
      <c r="AI25" s="1974"/>
      <c r="AJ25" s="1974"/>
      <c r="AK25" s="1974" t="s">
        <v>6</v>
      </c>
      <c r="AL25" s="1974"/>
      <c r="AM25" s="1974"/>
      <c r="AN25" s="1974"/>
      <c r="AO25" s="1974"/>
      <c r="AP25" s="1974"/>
      <c r="AQ25" s="1974"/>
      <c r="AR25" s="1974"/>
      <c r="AS25" s="1974" t="s">
        <v>35</v>
      </c>
      <c r="AT25" s="1974"/>
      <c r="AU25" s="1974"/>
      <c r="AV25" s="1974"/>
      <c r="AW25" s="1974"/>
      <c r="AX25" s="1974"/>
      <c r="AY25" s="1974"/>
      <c r="AZ25" s="1830"/>
    </row>
    <row r="26" spans="1:52" s="393" customFormat="1" ht="13.5" customHeight="1" thickBot="1" x14ac:dyDescent="0.25">
      <c r="A26" s="614"/>
      <c r="B26" s="1984">
        <v>1</v>
      </c>
      <c r="C26" s="1985"/>
      <c r="D26" s="1985"/>
      <c r="E26" s="1985"/>
      <c r="F26" s="1985"/>
      <c r="G26" s="1985"/>
      <c r="H26" s="1985"/>
      <c r="I26" s="1985"/>
      <c r="J26" s="1985"/>
      <c r="K26" s="1985"/>
      <c r="L26" s="1985"/>
      <c r="M26" s="1985"/>
      <c r="N26" s="1985"/>
      <c r="O26" s="1985"/>
      <c r="P26" s="1985"/>
      <c r="Q26" s="1985"/>
      <c r="R26" s="1985"/>
      <c r="S26" s="1985"/>
      <c r="T26" s="1985"/>
      <c r="U26" s="1985"/>
      <c r="V26" s="1985"/>
      <c r="W26" s="1985"/>
      <c r="X26" s="1985"/>
      <c r="Y26" s="1986"/>
      <c r="Z26" s="1975" t="s">
        <v>36</v>
      </c>
      <c r="AA26" s="1975"/>
      <c r="AB26" s="1975"/>
      <c r="AC26" s="1976">
        <v>3</v>
      </c>
      <c r="AD26" s="1976"/>
      <c r="AE26" s="1976"/>
      <c r="AF26" s="1976"/>
      <c r="AG26" s="1976"/>
      <c r="AH26" s="1976"/>
      <c r="AI26" s="1976"/>
      <c r="AJ26" s="1976"/>
      <c r="AK26" s="1976">
        <v>4</v>
      </c>
      <c r="AL26" s="1976"/>
      <c r="AM26" s="1976"/>
      <c r="AN26" s="1976"/>
      <c r="AO26" s="1976"/>
      <c r="AP26" s="1976"/>
      <c r="AQ26" s="1976"/>
      <c r="AR26" s="1976"/>
      <c r="AS26" s="1976">
        <v>5</v>
      </c>
      <c r="AT26" s="1976"/>
      <c r="AU26" s="1976"/>
      <c r="AV26" s="1976"/>
      <c r="AW26" s="1976"/>
      <c r="AX26" s="1976"/>
      <c r="AY26" s="1976"/>
      <c r="AZ26" s="1977"/>
    </row>
    <row r="27" spans="1:52" ht="25.5" customHeight="1" x14ac:dyDescent="0.25">
      <c r="A27" s="134"/>
      <c r="B27" s="1981" t="s">
        <v>253</v>
      </c>
      <c r="C27" s="1982"/>
      <c r="D27" s="1982"/>
      <c r="E27" s="1982"/>
      <c r="F27" s="1982"/>
      <c r="G27" s="1982"/>
      <c r="H27" s="1982"/>
      <c r="I27" s="1982"/>
      <c r="J27" s="1982"/>
      <c r="K27" s="1982"/>
      <c r="L27" s="1982"/>
      <c r="M27" s="1982"/>
      <c r="N27" s="1982"/>
      <c r="O27" s="1982"/>
      <c r="P27" s="1982"/>
      <c r="Q27" s="1982"/>
      <c r="R27" s="1982"/>
      <c r="S27" s="1982"/>
      <c r="T27" s="1982"/>
      <c r="U27" s="1982"/>
      <c r="V27" s="1982"/>
      <c r="W27" s="1982"/>
      <c r="X27" s="1982"/>
      <c r="Y27" s="1983"/>
      <c r="Z27" s="1911" t="s">
        <v>119</v>
      </c>
      <c r="AA27" s="1912"/>
      <c r="AB27" s="1912"/>
      <c r="AC27" s="1990"/>
      <c r="AD27" s="1990"/>
      <c r="AE27" s="1990"/>
      <c r="AF27" s="1990"/>
      <c r="AG27" s="1990"/>
      <c r="AH27" s="1990"/>
      <c r="AI27" s="1990"/>
      <c r="AJ27" s="1990"/>
      <c r="AK27" s="1990"/>
      <c r="AL27" s="1990"/>
      <c r="AM27" s="1990"/>
      <c r="AN27" s="1990"/>
      <c r="AO27" s="1990"/>
      <c r="AP27" s="1990"/>
      <c r="AQ27" s="1990"/>
      <c r="AR27" s="1990"/>
      <c r="AS27" s="1990"/>
      <c r="AT27" s="1990"/>
      <c r="AU27" s="1990"/>
      <c r="AV27" s="1990"/>
      <c r="AW27" s="1990"/>
      <c r="AX27" s="1990"/>
      <c r="AY27" s="1990"/>
      <c r="AZ27" s="1991"/>
    </row>
    <row r="28" spans="1:52" ht="22.5" customHeight="1" x14ac:dyDescent="0.25">
      <c r="A28" s="134"/>
      <c r="B28" s="1979" t="s">
        <v>5</v>
      </c>
      <c r="C28" s="1979"/>
      <c r="D28" s="1979"/>
      <c r="E28" s="1979"/>
      <c r="F28" s="1979"/>
      <c r="G28" s="1979"/>
      <c r="H28" s="1979"/>
      <c r="I28" s="1979"/>
      <c r="J28" s="1979"/>
      <c r="K28" s="1979"/>
      <c r="L28" s="1979"/>
      <c r="M28" s="1979"/>
      <c r="N28" s="1979"/>
      <c r="O28" s="1979"/>
      <c r="P28" s="1979"/>
      <c r="Q28" s="1979"/>
      <c r="R28" s="1979"/>
      <c r="S28" s="1979"/>
      <c r="T28" s="1979"/>
      <c r="U28" s="1979"/>
      <c r="V28" s="1979"/>
      <c r="W28" s="1979"/>
      <c r="X28" s="1979"/>
      <c r="Y28" s="1980"/>
      <c r="Z28" s="1987" t="s">
        <v>160</v>
      </c>
      <c r="AA28" s="1988"/>
      <c r="AB28" s="1988"/>
      <c r="AC28" s="1851"/>
      <c r="AD28" s="1851"/>
      <c r="AE28" s="1851"/>
      <c r="AF28" s="1851"/>
      <c r="AG28" s="1851"/>
      <c r="AH28" s="1851"/>
      <c r="AI28" s="1851"/>
      <c r="AJ28" s="1851"/>
      <c r="AK28" s="1851"/>
      <c r="AL28" s="1851"/>
      <c r="AM28" s="1851"/>
      <c r="AN28" s="1851"/>
      <c r="AO28" s="1851"/>
      <c r="AP28" s="1851"/>
      <c r="AQ28" s="1851"/>
      <c r="AR28" s="1851"/>
      <c r="AS28" s="1851"/>
      <c r="AT28" s="1851"/>
      <c r="AU28" s="1851"/>
      <c r="AV28" s="1851"/>
      <c r="AW28" s="1851"/>
      <c r="AX28" s="1851"/>
      <c r="AY28" s="1851"/>
      <c r="AZ28" s="1972"/>
    </row>
    <row r="29" spans="1:52" ht="13.5" customHeight="1" x14ac:dyDescent="0.25">
      <c r="A29" s="134"/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1907"/>
      <c r="AA29" s="1870"/>
      <c r="AB29" s="1871"/>
      <c r="AC29" s="1834"/>
      <c r="AD29" s="1835"/>
      <c r="AE29" s="1835"/>
      <c r="AF29" s="1835"/>
      <c r="AG29" s="1835"/>
      <c r="AH29" s="1835"/>
      <c r="AI29" s="1835"/>
      <c r="AJ29" s="1836"/>
      <c r="AK29" s="1834"/>
      <c r="AL29" s="1835"/>
      <c r="AM29" s="1835"/>
      <c r="AN29" s="1835"/>
      <c r="AO29" s="1835"/>
      <c r="AP29" s="1835"/>
      <c r="AQ29" s="1835"/>
      <c r="AR29" s="1836"/>
      <c r="AS29" s="1834"/>
      <c r="AT29" s="1835"/>
      <c r="AU29" s="1835"/>
      <c r="AV29" s="1835"/>
      <c r="AW29" s="1835"/>
      <c r="AX29" s="1835"/>
      <c r="AY29" s="1835"/>
      <c r="AZ29" s="1989"/>
    </row>
    <row r="30" spans="1:52" ht="18" customHeight="1" x14ac:dyDescent="0.25">
      <c r="A30" s="134"/>
      <c r="B30" s="1981" t="s">
        <v>254</v>
      </c>
      <c r="C30" s="1982"/>
      <c r="D30" s="1982"/>
      <c r="E30" s="1982"/>
      <c r="F30" s="1982"/>
      <c r="G30" s="1982"/>
      <c r="H30" s="1982"/>
      <c r="I30" s="1982"/>
      <c r="J30" s="1982"/>
      <c r="K30" s="1982"/>
      <c r="L30" s="1982"/>
      <c r="M30" s="1982"/>
      <c r="N30" s="1982"/>
      <c r="O30" s="1982"/>
      <c r="P30" s="1982"/>
      <c r="Q30" s="1982"/>
      <c r="R30" s="1982"/>
      <c r="S30" s="1982"/>
      <c r="T30" s="1982"/>
      <c r="U30" s="1982"/>
      <c r="V30" s="1982"/>
      <c r="W30" s="1982"/>
      <c r="X30" s="1982"/>
      <c r="Y30" s="1983"/>
      <c r="Z30" s="1987" t="s">
        <v>122</v>
      </c>
      <c r="AA30" s="1988"/>
      <c r="AB30" s="1988"/>
      <c r="AC30" s="1851"/>
      <c r="AD30" s="1851"/>
      <c r="AE30" s="1851"/>
      <c r="AF30" s="1851"/>
      <c r="AG30" s="1851"/>
      <c r="AH30" s="1851"/>
      <c r="AI30" s="1851"/>
      <c r="AJ30" s="1851"/>
      <c r="AK30" s="1851"/>
      <c r="AL30" s="1851"/>
      <c r="AM30" s="1851"/>
      <c r="AN30" s="1851"/>
      <c r="AO30" s="1851"/>
      <c r="AP30" s="1851"/>
      <c r="AQ30" s="1851"/>
      <c r="AR30" s="1851"/>
      <c r="AS30" s="1851"/>
      <c r="AT30" s="1851"/>
      <c r="AU30" s="1851"/>
      <c r="AV30" s="1851"/>
      <c r="AW30" s="1851"/>
      <c r="AX30" s="1851"/>
      <c r="AY30" s="1851"/>
      <c r="AZ30" s="1972"/>
    </row>
    <row r="31" spans="1:52" ht="22.5" customHeight="1" x14ac:dyDescent="0.25">
      <c r="A31" s="134"/>
      <c r="B31" s="1979" t="s">
        <v>5</v>
      </c>
      <c r="C31" s="1979"/>
      <c r="D31" s="1979"/>
      <c r="E31" s="1979"/>
      <c r="F31" s="1979"/>
      <c r="G31" s="1979"/>
      <c r="H31" s="1979"/>
      <c r="I31" s="1979"/>
      <c r="J31" s="1979"/>
      <c r="K31" s="1979"/>
      <c r="L31" s="1979"/>
      <c r="M31" s="1979"/>
      <c r="N31" s="1979"/>
      <c r="O31" s="1979"/>
      <c r="P31" s="1979"/>
      <c r="Q31" s="1979"/>
      <c r="R31" s="1979"/>
      <c r="S31" s="1979"/>
      <c r="T31" s="1979"/>
      <c r="U31" s="1979"/>
      <c r="V31" s="1979"/>
      <c r="W31" s="1979"/>
      <c r="X31" s="1979"/>
      <c r="Y31" s="1980"/>
      <c r="Z31" s="1987" t="s">
        <v>162</v>
      </c>
      <c r="AA31" s="1988"/>
      <c r="AB31" s="1988"/>
      <c r="AC31" s="1851"/>
      <c r="AD31" s="1851"/>
      <c r="AE31" s="1851"/>
      <c r="AF31" s="1851"/>
      <c r="AG31" s="1851"/>
      <c r="AH31" s="1851"/>
      <c r="AI31" s="1851"/>
      <c r="AJ31" s="1851"/>
      <c r="AK31" s="1851"/>
      <c r="AL31" s="1851"/>
      <c r="AM31" s="1851"/>
      <c r="AN31" s="1851"/>
      <c r="AO31" s="1851"/>
      <c r="AP31" s="1851"/>
      <c r="AQ31" s="1851"/>
      <c r="AR31" s="1851"/>
      <c r="AS31" s="1851"/>
      <c r="AT31" s="1851"/>
      <c r="AU31" s="1851"/>
      <c r="AV31" s="1851"/>
      <c r="AW31" s="1851"/>
      <c r="AX31" s="1851"/>
      <c r="AY31" s="1851"/>
      <c r="AZ31" s="1972"/>
    </row>
    <row r="32" spans="1:52" ht="13.5" customHeight="1" x14ac:dyDescent="0.25">
      <c r="A32" s="134"/>
      <c r="B32" s="640"/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0"/>
      <c r="X32" s="640"/>
      <c r="Y32" s="640"/>
      <c r="Z32" s="1907"/>
      <c r="AA32" s="1870"/>
      <c r="AB32" s="1871"/>
      <c r="AC32" s="1834"/>
      <c r="AD32" s="1835"/>
      <c r="AE32" s="1835"/>
      <c r="AF32" s="1835"/>
      <c r="AG32" s="1835"/>
      <c r="AH32" s="1835"/>
      <c r="AI32" s="1835"/>
      <c r="AJ32" s="1836"/>
      <c r="AK32" s="1834"/>
      <c r="AL32" s="1835"/>
      <c r="AM32" s="1835"/>
      <c r="AN32" s="1835"/>
      <c r="AO32" s="1835"/>
      <c r="AP32" s="1835"/>
      <c r="AQ32" s="1835"/>
      <c r="AR32" s="1836"/>
      <c r="AS32" s="1834"/>
      <c r="AT32" s="1835"/>
      <c r="AU32" s="1835"/>
      <c r="AV32" s="1835"/>
      <c r="AW32" s="1835"/>
      <c r="AX32" s="1835"/>
      <c r="AY32" s="1835"/>
      <c r="AZ32" s="1989"/>
    </row>
    <row r="33" spans="1:52" ht="32.1" customHeight="1" x14ac:dyDescent="0.25">
      <c r="A33" s="134"/>
      <c r="B33" s="1981" t="s">
        <v>255</v>
      </c>
      <c r="C33" s="1982"/>
      <c r="D33" s="1982"/>
      <c r="E33" s="1982"/>
      <c r="F33" s="1982"/>
      <c r="G33" s="1982"/>
      <c r="H33" s="1982"/>
      <c r="I33" s="1982"/>
      <c r="J33" s="1982"/>
      <c r="K33" s="1982"/>
      <c r="L33" s="1982"/>
      <c r="M33" s="1982"/>
      <c r="N33" s="1982"/>
      <c r="O33" s="1982"/>
      <c r="P33" s="1982"/>
      <c r="Q33" s="1982"/>
      <c r="R33" s="1982"/>
      <c r="S33" s="1982"/>
      <c r="T33" s="1982"/>
      <c r="U33" s="1982"/>
      <c r="V33" s="1982"/>
      <c r="W33" s="1982"/>
      <c r="X33" s="1982"/>
      <c r="Y33" s="1983"/>
      <c r="Z33" s="1987" t="s">
        <v>135</v>
      </c>
      <c r="AA33" s="1988"/>
      <c r="AB33" s="1988"/>
      <c r="AC33" s="1851"/>
      <c r="AD33" s="1851"/>
      <c r="AE33" s="1851"/>
      <c r="AF33" s="1851"/>
      <c r="AG33" s="1851"/>
      <c r="AH33" s="1851"/>
      <c r="AI33" s="1851"/>
      <c r="AJ33" s="1851"/>
      <c r="AK33" s="1851"/>
      <c r="AL33" s="1851"/>
      <c r="AM33" s="1851"/>
      <c r="AN33" s="1851"/>
      <c r="AO33" s="1851"/>
      <c r="AP33" s="1851"/>
      <c r="AQ33" s="1851"/>
      <c r="AR33" s="1851"/>
      <c r="AS33" s="1851"/>
      <c r="AT33" s="1851"/>
      <c r="AU33" s="1851"/>
      <c r="AV33" s="1851"/>
      <c r="AW33" s="1851"/>
      <c r="AX33" s="1851"/>
      <c r="AY33" s="1851"/>
      <c r="AZ33" s="1972"/>
    </row>
    <row r="34" spans="1:52" ht="22.5" customHeight="1" x14ac:dyDescent="0.25">
      <c r="A34" s="134"/>
      <c r="B34" s="1979" t="s">
        <v>5</v>
      </c>
      <c r="C34" s="1979"/>
      <c r="D34" s="1979"/>
      <c r="E34" s="1979"/>
      <c r="F34" s="1979"/>
      <c r="G34" s="1979"/>
      <c r="H34" s="1979"/>
      <c r="I34" s="1979"/>
      <c r="J34" s="1979"/>
      <c r="K34" s="1979"/>
      <c r="L34" s="1979"/>
      <c r="M34" s="1979"/>
      <c r="N34" s="1979"/>
      <c r="O34" s="1979"/>
      <c r="P34" s="1979"/>
      <c r="Q34" s="1979"/>
      <c r="R34" s="1979"/>
      <c r="S34" s="1979"/>
      <c r="T34" s="1979"/>
      <c r="U34" s="1979"/>
      <c r="V34" s="1979"/>
      <c r="W34" s="1979"/>
      <c r="X34" s="1979"/>
      <c r="Y34" s="1980"/>
      <c r="Z34" s="1987" t="s">
        <v>166</v>
      </c>
      <c r="AA34" s="1988"/>
      <c r="AB34" s="1988"/>
      <c r="AC34" s="1851"/>
      <c r="AD34" s="1851"/>
      <c r="AE34" s="1851"/>
      <c r="AF34" s="1851"/>
      <c r="AG34" s="1851"/>
      <c r="AH34" s="1851"/>
      <c r="AI34" s="1851"/>
      <c r="AJ34" s="1851"/>
      <c r="AK34" s="1851"/>
      <c r="AL34" s="1851"/>
      <c r="AM34" s="1851"/>
      <c r="AN34" s="1851"/>
      <c r="AO34" s="1851"/>
      <c r="AP34" s="1851"/>
      <c r="AQ34" s="1851"/>
      <c r="AR34" s="1851"/>
      <c r="AS34" s="1851"/>
      <c r="AT34" s="1851"/>
      <c r="AU34" s="1851"/>
      <c r="AV34" s="1851"/>
      <c r="AW34" s="1851"/>
      <c r="AX34" s="1851"/>
      <c r="AY34" s="1851"/>
      <c r="AZ34" s="1972"/>
    </row>
    <row r="35" spans="1:52" ht="13.5" customHeight="1" x14ac:dyDescent="0.25">
      <c r="A35" s="134"/>
      <c r="B35" s="640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1907"/>
      <c r="AA35" s="1870"/>
      <c r="AB35" s="1871"/>
      <c r="AC35" s="1834"/>
      <c r="AD35" s="1835"/>
      <c r="AE35" s="1835"/>
      <c r="AF35" s="1835"/>
      <c r="AG35" s="1835"/>
      <c r="AH35" s="1835"/>
      <c r="AI35" s="1835"/>
      <c r="AJ35" s="1836"/>
      <c r="AK35" s="1834"/>
      <c r="AL35" s="1835"/>
      <c r="AM35" s="1835"/>
      <c r="AN35" s="1835"/>
      <c r="AO35" s="1835"/>
      <c r="AP35" s="1835"/>
      <c r="AQ35" s="1835"/>
      <c r="AR35" s="1836"/>
      <c r="AS35" s="1834"/>
      <c r="AT35" s="1835"/>
      <c r="AU35" s="1835"/>
      <c r="AV35" s="1835"/>
      <c r="AW35" s="1835"/>
      <c r="AX35" s="1835"/>
      <c r="AY35" s="1835"/>
      <c r="AZ35" s="1989"/>
    </row>
    <row r="36" spans="1:52" ht="45" customHeight="1" x14ac:dyDescent="0.25">
      <c r="A36" s="134"/>
      <c r="B36" s="1981" t="s">
        <v>256</v>
      </c>
      <c r="C36" s="1982"/>
      <c r="D36" s="1982"/>
      <c r="E36" s="1982"/>
      <c r="F36" s="1982"/>
      <c r="G36" s="1982"/>
      <c r="H36" s="1982"/>
      <c r="I36" s="1982"/>
      <c r="J36" s="1982"/>
      <c r="K36" s="1982"/>
      <c r="L36" s="1982"/>
      <c r="M36" s="1982"/>
      <c r="N36" s="1982"/>
      <c r="O36" s="1982"/>
      <c r="P36" s="1982"/>
      <c r="Q36" s="1982"/>
      <c r="R36" s="1982"/>
      <c r="S36" s="1982"/>
      <c r="T36" s="1982"/>
      <c r="U36" s="1982"/>
      <c r="V36" s="1982"/>
      <c r="W36" s="1982"/>
      <c r="X36" s="1982"/>
      <c r="Y36" s="1983"/>
      <c r="Z36" s="1987" t="s">
        <v>139</v>
      </c>
      <c r="AA36" s="1988"/>
      <c r="AB36" s="1988"/>
      <c r="AC36" s="1851"/>
      <c r="AD36" s="1851"/>
      <c r="AE36" s="1851"/>
      <c r="AF36" s="1851"/>
      <c r="AG36" s="1851"/>
      <c r="AH36" s="1851"/>
      <c r="AI36" s="1851"/>
      <c r="AJ36" s="1851"/>
      <c r="AK36" s="1851"/>
      <c r="AL36" s="1851"/>
      <c r="AM36" s="1851"/>
      <c r="AN36" s="1851"/>
      <c r="AO36" s="1851"/>
      <c r="AP36" s="1851"/>
      <c r="AQ36" s="1851"/>
      <c r="AR36" s="1851"/>
      <c r="AS36" s="1851"/>
      <c r="AT36" s="1851"/>
      <c r="AU36" s="1851"/>
      <c r="AV36" s="1851"/>
      <c r="AW36" s="1851"/>
      <c r="AX36" s="1851"/>
      <c r="AY36" s="1851"/>
      <c r="AZ36" s="1972"/>
    </row>
    <row r="37" spans="1:52" ht="22.5" customHeight="1" x14ac:dyDescent="0.25">
      <c r="A37" s="134"/>
      <c r="B37" s="1979" t="s">
        <v>5</v>
      </c>
      <c r="C37" s="1979"/>
      <c r="D37" s="1979"/>
      <c r="E37" s="1979"/>
      <c r="F37" s="1979"/>
      <c r="G37" s="1979"/>
      <c r="H37" s="1979"/>
      <c r="I37" s="1979"/>
      <c r="J37" s="1979"/>
      <c r="K37" s="1979"/>
      <c r="L37" s="1979"/>
      <c r="M37" s="1979"/>
      <c r="N37" s="1979"/>
      <c r="O37" s="1979"/>
      <c r="P37" s="1979"/>
      <c r="Q37" s="1979"/>
      <c r="R37" s="1979"/>
      <c r="S37" s="1979"/>
      <c r="T37" s="1979"/>
      <c r="U37" s="1979"/>
      <c r="V37" s="1979"/>
      <c r="W37" s="1979"/>
      <c r="X37" s="1979"/>
      <c r="Y37" s="1980"/>
      <c r="Z37" s="1987" t="s">
        <v>198</v>
      </c>
      <c r="AA37" s="1988"/>
      <c r="AB37" s="1988"/>
      <c r="AC37" s="1851"/>
      <c r="AD37" s="1851"/>
      <c r="AE37" s="1851"/>
      <c r="AF37" s="1851"/>
      <c r="AG37" s="1851"/>
      <c r="AH37" s="1851"/>
      <c r="AI37" s="1851"/>
      <c r="AJ37" s="1851"/>
      <c r="AK37" s="1851"/>
      <c r="AL37" s="1851"/>
      <c r="AM37" s="1851"/>
      <c r="AN37" s="1851"/>
      <c r="AO37" s="1851"/>
      <c r="AP37" s="1851"/>
      <c r="AQ37" s="1851"/>
      <c r="AR37" s="1851"/>
      <c r="AS37" s="1851"/>
      <c r="AT37" s="1851"/>
      <c r="AU37" s="1851"/>
      <c r="AV37" s="1851"/>
      <c r="AW37" s="1851"/>
      <c r="AX37" s="1851"/>
      <c r="AY37" s="1851"/>
      <c r="AZ37" s="1972"/>
    </row>
    <row r="38" spans="1:52" ht="13.5" customHeight="1" x14ac:dyDescent="0.25">
      <c r="A38" s="134"/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1907"/>
      <c r="AA38" s="1870"/>
      <c r="AB38" s="1871"/>
      <c r="AC38" s="1834"/>
      <c r="AD38" s="1835"/>
      <c r="AE38" s="1835"/>
      <c r="AF38" s="1835"/>
      <c r="AG38" s="1835"/>
      <c r="AH38" s="1835"/>
      <c r="AI38" s="1835"/>
      <c r="AJ38" s="1836"/>
      <c r="AK38" s="1834"/>
      <c r="AL38" s="1835"/>
      <c r="AM38" s="1835"/>
      <c r="AN38" s="1835"/>
      <c r="AO38" s="1835"/>
      <c r="AP38" s="1835"/>
      <c r="AQ38" s="1835"/>
      <c r="AR38" s="1836"/>
      <c r="AS38" s="1834"/>
      <c r="AT38" s="1835"/>
      <c r="AU38" s="1835"/>
      <c r="AV38" s="1835"/>
      <c r="AW38" s="1835"/>
      <c r="AX38" s="1835"/>
      <c r="AY38" s="1835"/>
      <c r="AZ38" s="1989"/>
    </row>
    <row r="39" spans="1:52" ht="32.1" customHeight="1" x14ac:dyDescent="0.25">
      <c r="A39" s="134"/>
      <c r="B39" s="1981" t="s">
        <v>257</v>
      </c>
      <c r="C39" s="1982"/>
      <c r="D39" s="1982"/>
      <c r="E39" s="1982"/>
      <c r="F39" s="1982"/>
      <c r="G39" s="1982"/>
      <c r="H39" s="1982"/>
      <c r="I39" s="1982"/>
      <c r="J39" s="1982"/>
      <c r="K39" s="1982"/>
      <c r="L39" s="1982"/>
      <c r="M39" s="1982"/>
      <c r="N39" s="1982"/>
      <c r="O39" s="1982"/>
      <c r="P39" s="1982"/>
      <c r="Q39" s="1982"/>
      <c r="R39" s="1982"/>
      <c r="S39" s="1982"/>
      <c r="T39" s="1982"/>
      <c r="U39" s="1982"/>
      <c r="V39" s="1982"/>
      <c r="W39" s="1982"/>
      <c r="X39" s="1982"/>
      <c r="Y39" s="1983"/>
      <c r="Z39" s="1987" t="s">
        <v>153</v>
      </c>
      <c r="AA39" s="1988"/>
      <c r="AB39" s="1988"/>
      <c r="AC39" s="1851"/>
      <c r="AD39" s="1851"/>
      <c r="AE39" s="1851"/>
      <c r="AF39" s="1851"/>
      <c r="AG39" s="1851"/>
      <c r="AH39" s="1851"/>
      <c r="AI39" s="1851"/>
      <c r="AJ39" s="1851"/>
      <c r="AK39" s="1851"/>
      <c r="AL39" s="1851"/>
      <c r="AM39" s="1851"/>
      <c r="AN39" s="1851"/>
      <c r="AO39" s="1851"/>
      <c r="AP39" s="1851"/>
      <c r="AQ39" s="1851"/>
      <c r="AR39" s="1851"/>
      <c r="AS39" s="1851"/>
      <c r="AT39" s="1851"/>
      <c r="AU39" s="1851"/>
      <c r="AV39" s="1851"/>
      <c r="AW39" s="1851"/>
      <c r="AX39" s="1851"/>
      <c r="AY39" s="1851"/>
      <c r="AZ39" s="1972"/>
    </row>
    <row r="40" spans="1:52" ht="22.5" customHeight="1" x14ac:dyDescent="0.25">
      <c r="A40" s="134"/>
      <c r="B40" s="1979" t="s">
        <v>5</v>
      </c>
      <c r="C40" s="1979"/>
      <c r="D40" s="1979"/>
      <c r="E40" s="1979"/>
      <c r="F40" s="1979"/>
      <c r="G40" s="1979"/>
      <c r="H40" s="1979"/>
      <c r="I40" s="1979"/>
      <c r="J40" s="1979"/>
      <c r="K40" s="1979"/>
      <c r="L40" s="1979"/>
      <c r="M40" s="1979"/>
      <c r="N40" s="1979"/>
      <c r="O40" s="1979"/>
      <c r="P40" s="1979"/>
      <c r="Q40" s="1979"/>
      <c r="R40" s="1979"/>
      <c r="S40" s="1979"/>
      <c r="T40" s="1979"/>
      <c r="U40" s="1979"/>
      <c r="V40" s="1979"/>
      <c r="W40" s="1979"/>
      <c r="X40" s="1979"/>
      <c r="Y40" s="1980"/>
      <c r="Z40" s="1987" t="s">
        <v>199</v>
      </c>
      <c r="AA40" s="1988"/>
      <c r="AB40" s="1988"/>
      <c r="AC40" s="1851"/>
      <c r="AD40" s="1851"/>
      <c r="AE40" s="1851"/>
      <c r="AF40" s="1851"/>
      <c r="AG40" s="1851"/>
      <c r="AH40" s="1851"/>
      <c r="AI40" s="1851"/>
      <c r="AJ40" s="1851"/>
      <c r="AK40" s="1851"/>
      <c r="AL40" s="1851"/>
      <c r="AM40" s="1851"/>
      <c r="AN40" s="1851"/>
      <c r="AO40" s="1851"/>
      <c r="AP40" s="1851"/>
      <c r="AQ40" s="1851"/>
      <c r="AR40" s="1851"/>
      <c r="AS40" s="1851"/>
      <c r="AT40" s="1851"/>
      <c r="AU40" s="1851"/>
      <c r="AV40" s="1851"/>
      <c r="AW40" s="1851"/>
      <c r="AX40" s="1851"/>
      <c r="AY40" s="1851"/>
      <c r="AZ40" s="1972"/>
    </row>
    <row r="41" spans="1:52" ht="13.5" customHeight="1" x14ac:dyDescent="0.25">
      <c r="A41" s="134"/>
      <c r="B41" s="640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1907"/>
      <c r="AA41" s="1870"/>
      <c r="AB41" s="1871"/>
      <c r="AC41" s="1834"/>
      <c r="AD41" s="1835"/>
      <c r="AE41" s="1835"/>
      <c r="AF41" s="1835"/>
      <c r="AG41" s="1835"/>
      <c r="AH41" s="1835"/>
      <c r="AI41" s="1835"/>
      <c r="AJ41" s="1836"/>
      <c r="AK41" s="1834"/>
      <c r="AL41" s="1835"/>
      <c r="AM41" s="1835"/>
      <c r="AN41" s="1835"/>
      <c r="AO41" s="1835"/>
      <c r="AP41" s="1835"/>
      <c r="AQ41" s="1835"/>
      <c r="AR41" s="1836"/>
      <c r="AS41" s="1834"/>
      <c r="AT41" s="1835"/>
      <c r="AU41" s="1835"/>
      <c r="AV41" s="1835"/>
      <c r="AW41" s="1835"/>
      <c r="AX41" s="1835"/>
      <c r="AY41" s="1835"/>
      <c r="AZ41" s="1989"/>
    </row>
    <row r="42" spans="1:52" ht="39" customHeight="1" x14ac:dyDescent="0.25">
      <c r="A42" s="134"/>
      <c r="B42" s="1981" t="s">
        <v>258</v>
      </c>
      <c r="C42" s="1982"/>
      <c r="D42" s="1982"/>
      <c r="E42" s="1982"/>
      <c r="F42" s="1982"/>
      <c r="G42" s="1982"/>
      <c r="H42" s="1982"/>
      <c r="I42" s="1982"/>
      <c r="J42" s="1982"/>
      <c r="K42" s="1982"/>
      <c r="L42" s="1982"/>
      <c r="M42" s="1982"/>
      <c r="N42" s="1982"/>
      <c r="O42" s="1982"/>
      <c r="P42" s="1982"/>
      <c r="Q42" s="1982"/>
      <c r="R42" s="1982"/>
      <c r="S42" s="1982"/>
      <c r="T42" s="1982"/>
      <c r="U42" s="1982"/>
      <c r="V42" s="1982"/>
      <c r="W42" s="1982"/>
      <c r="X42" s="1982"/>
      <c r="Y42" s="1983"/>
      <c r="Z42" s="1987" t="s">
        <v>194</v>
      </c>
      <c r="AA42" s="1988"/>
      <c r="AB42" s="1988"/>
      <c r="AC42" s="1851"/>
      <c r="AD42" s="1851"/>
      <c r="AE42" s="1851"/>
      <c r="AF42" s="1851"/>
      <c r="AG42" s="1851"/>
      <c r="AH42" s="1851"/>
      <c r="AI42" s="1851"/>
      <c r="AJ42" s="1851"/>
      <c r="AK42" s="1851"/>
      <c r="AL42" s="1851"/>
      <c r="AM42" s="1851"/>
      <c r="AN42" s="1851"/>
      <c r="AO42" s="1851"/>
      <c r="AP42" s="1851"/>
      <c r="AQ42" s="1851"/>
      <c r="AR42" s="1851"/>
      <c r="AS42" s="1851"/>
      <c r="AT42" s="1851"/>
      <c r="AU42" s="1851"/>
      <c r="AV42" s="1851"/>
      <c r="AW42" s="1851"/>
      <c r="AX42" s="1851"/>
      <c r="AY42" s="1851"/>
      <c r="AZ42" s="1972"/>
    </row>
    <row r="43" spans="1:52" ht="22.5" customHeight="1" x14ac:dyDescent="0.25">
      <c r="A43" s="134"/>
      <c r="B43" s="1979" t="s">
        <v>5</v>
      </c>
      <c r="C43" s="1979"/>
      <c r="D43" s="1979"/>
      <c r="E43" s="1979"/>
      <c r="F43" s="1979"/>
      <c r="G43" s="1979"/>
      <c r="H43" s="1979"/>
      <c r="I43" s="1979"/>
      <c r="J43" s="1979"/>
      <c r="K43" s="1979"/>
      <c r="L43" s="1979"/>
      <c r="M43" s="1979"/>
      <c r="N43" s="1979"/>
      <c r="O43" s="1979"/>
      <c r="P43" s="1979"/>
      <c r="Q43" s="1979"/>
      <c r="R43" s="1979"/>
      <c r="S43" s="1979"/>
      <c r="T43" s="1979"/>
      <c r="U43" s="1979"/>
      <c r="V43" s="1979"/>
      <c r="W43" s="1979"/>
      <c r="X43" s="1979"/>
      <c r="Y43" s="1980"/>
      <c r="Z43" s="1987" t="s">
        <v>200</v>
      </c>
      <c r="AA43" s="1988"/>
      <c r="AB43" s="1988"/>
      <c r="AC43" s="1851"/>
      <c r="AD43" s="1851"/>
      <c r="AE43" s="1851"/>
      <c r="AF43" s="1851"/>
      <c r="AG43" s="1851"/>
      <c r="AH43" s="1851"/>
      <c r="AI43" s="1851"/>
      <c r="AJ43" s="1851"/>
      <c r="AK43" s="1851"/>
      <c r="AL43" s="1851"/>
      <c r="AM43" s="1851"/>
      <c r="AN43" s="1851"/>
      <c r="AO43" s="1851"/>
      <c r="AP43" s="1851"/>
      <c r="AQ43" s="1851"/>
      <c r="AR43" s="1851"/>
      <c r="AS43" s="1851"/>
      <c r="AT43" s="1851"/>
      <c r="AU43" s="1851"/>
      <c r="AV43" s="1851"/>
      <c r="AW43" s="1851"/>
      <c r="AX43" s="1851"/>
      <c r="AY43" s="1851"/>
      <c r="AZ43" s="1972"/>
    </row>
    <row r="44" spans="1:52" ht="13.5" customHeight="1" x14ac:dyDescent="0.25">
      <c r="A44" s="134"/>
      <c r="B44" s="673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1996"/>
      <c r="AA44" s="1997"/>
      <c r="AB44" s="1998"/>
      <c r="AC44" s="1830"/>
      <c r="AD44" s="1838"/>
      <c r="AE44" s="1838"/>
      <c r="AF44" s="1838"/>
      <c r="AG44" s="1838"/>
      <c r="AH44" s="1838"/>
      <c r="AI44" s="1838"/>
      <c r="AJ44" s="1831"/>
      <c r="AK44" s="1830"/>
      <c r="AL44" s="1838"/>
      <c r="AM44" s="1838"/>
      <c r="AN44" s="1838"/>
      <c r="AO44" s="1838"/>
      <c r="AP44" s="1838"/>
      <c r="AQ44" s="1838"/>
      <c r="AR44" s="1831"/>
      <c r="AS44" s="1830"/>
      <c r="AT44" s="1838"/>
      <c r="AU44" s="1838"/>
      <c r="AV44" s="1838"/>
      <c r="AW44" s="1838"/>
      <c r="AX44" s="1838"/>
      <c r="AY44" s="1838"/>
      <c r="AZ44" s="2005"/>
    </row>
    <row r="45" spans="1:52" ht="18" customHeight="1" x14ac:dyDescent="0.25">
      <c r="A45" s="128"/>
      <c r="B45" s="1836" t="s">
        <v>2</v>
      </c>
      <c r="C45" s="1851"/>
      <c r="D45" s="1851"/>
      <c r="E45" s="1851"/>
      <c r="F45" s="1851"/>
      <c r="G45" s="1851"/>
      <c r="H45" s="1851"/>
      <c r="I45" s="1851"/>
      <c r="J45" s="1851"/>
      <c r="K45" s="1851"/>
      <c r="L45" s="1851"/>
      <c r="M45" s="1851"/>
      <c r="N45" s="1851"/>
      <c r="O45" s="1851"/>
      <c r="P45" s="1851"/>
      <c r="Q45" s="1851"/>
      <c r="R45" s="1851"/>
      <c r="S45" s="1851"/>
      <c r="T45" s="1851"/>
      <c r="U45" s="1851"/>
      <c r="V45" s="1851"/>
      <c r="W45" s="1851"/>
      <c r="X45" s="1851"/>
      <c r="Y45" s="1851"/>
      <c r="Z45" s="1940" t="s">
        <v>33</v>
      </c>
      <c r="AA45" s="1940"/>
      <c r="AB45" s="1940"/>
      <c r="AC45" s="1834" t="s">
        <v>99</v>
      </c>
      <c r="AD45" s="1835"/>
      <c r="AE45" s="1835"/>
      <c r="AF45" s="1835"/>
      <c r="AG45" s="1835"/>
      <c r="AH45" s="1835"/>
      <c r="AI45" s="1835"/>
      <c r="AJ45" s="1835"/>
      <c r="AK45" s="1835"/>
      <c r="AL45" s="1835"/>
      <c r="AM45" s="1835"/>
      <c r="AN45" s="1835"/>
      <c r="AO45" s="1835"/>
      <c r="AP45" s="1835"/>
      <c r="AQ45" s="1835"/>
      <c r="AR45" s="1835"/>
      <c r="AS45" s="1835"/>
      <c r="AT45" s="1835"/>
      <c r="AU45" s="1835"/>
      <c r="AV45" s="1835"/>
      <c r="AW45" s="1835"/>
      <c r="AX45" s="1835"/>
      <c r="AY45" s="1835"/>
      <c r="AZ45" s="1835"/>
    </row>
    <row r="46" spans="1:52" ht="42.75" customHeight="1" x14ac:dyDescent="0.25">
      <c r="A46" s="134"/>
      <c r="B46" s="1836"/>
      <c r="C46" s="1851"/>
      <c r="D46" s="1851"/>
      <c r="E46" s="1851"/>
      <c r="F46" s="1851"/>
      <c r="G46" s="1851"/>
      <c r="H46" s="1851"/>
      <c r="I46" s="1851"/>
      <c r="J46" s="1851"/>
      <c r="K46" s="1851"/>
      <c r="L46" s="1851"/>
      <c r="M46" s="1851"/>
      <c r="N46" s="1851"/>
      <c r="O46" s="1851"/>
      <c r="P46" s="1851"/>
      <c r="Q46" s="1851"/>
      <c r="R46" s="1851"/>
      <c r="S46" s="1851"/>
      <c r="T46" s="1851"/>
      <c r="U46" s="1851"/>
      <c r="V46" s="1851"/>
      <c r="W46" s="1851"/>
      <c r="X46" s="1851"/>
      <c r="Y46" s="1851"/>
      <c r="Z46" s="1940"/>
      <c r="AA46" s="1940"/>
      <c r="AB46" s="1940"/>
      <c r="AC46" s="1851" t="s">
        <v>271</v>
      </c>
      <c r="AD46" s="1851"/>
      <c r="AE46" s="1851"/>
      <c r="AF46" s="1851"/>
      <c r="AG46" s="1851"/>
      <c r="AH46" s="1851"/>
      <c r="AI46" s="1851"/>
      <c r="AJ46" s="1851"/>
      <c r="AK46" s="1851" t="s">
        <v>6</v>
      </c>
      <c r="AL46" s="1851"/>
      <c r="AM46" s="1851"/>
      <c r="AN46" s="1851"/>
      <c r="AO46" s="1851"/>
      <c r="AP46" s="1851"/>
      <c r="AQ46" s="1851"/>
      <c r="AR46" s="1851"/>
      <c r="AS46" s="1851" t="s">
        <v>35</v>
      </c>
      <c r="AT46" s="1851"/>
      <c r="AU46" s="1851"/>
      <c r="AV46" s="1851"/>
      <c r="AW46" s="1851"/>
      <c r="AX46" s="1851"/>
      <c r="AY46" s="1851"/>
      <c r="AZ46" s="1834"/>
    </row>
    <row r="47" spans="1:52" ht="13.5" customHeight="1" thickBot="1" x14ac:dyDescent="0.3">
      <c r="A47" s="614"/>
      <c r="B47" s="1984">
        <v>1</v>
      </c>
      <c r="C47" s="1985"/>
      <c r="D47" s="1985"/>
      <c r="E47" s="1985"/>
      <c r="F47" s="1985"/>
      <c r="G47" s="1985"/>
      <c r="H47" s="1985"/>
      <c r="I47" s="1985"/>
      <c r="J47" s="1985"/>
      <c r="K47" s="1985"/>
      <c r="L47" s="1985"/>
      <c r="M47" s="1985"/>
      <c r="N47" s="1985"/>
      <c r="O47" s="1985"/>
      <c r="P47" s="1985"/>
      <c r="Q47" s="1985"/>
      <c r="R47" s="1985"/>
      <c r="S47" s="1985"/>
      <c r="T47" s="1985"/>
      <c r="U47" s="1985"/>
      <c r="V47" s="1985"/>
      <c r="W47" s="1985"/>
      <c r="X47" s="1985"/>
      <c r="Y47" s="1986"/>
      <c r="Z47" s="1975" t="s">
        <v>36</v>
      </c>
      <c r="AA47" s="1975"/>
      <c r="AB47" s="1975"/>
      <c r="AC47" s="1976">
        <v>3</v>
      </c>
      <c r="AD47" s="1976"/>
      <c r="AE47" s="1976"/>
      <c r="AF47" s="1976"/>
      <c r="AG47" s="1976"/>
      <c r="AH47" s="1976"/>
      <c r="AI47" s="1976"/>
      <c r="AJ47" s="1976"/>
      <c r="AK47" s="1976">
        <v>4</v>
      </c>
      <c r="AL47" s="1976"/>
      <c r="AM47" s="1976"/>
      <c r="AN47" s="1976"/>
      <c r="AO47" s="1976"/>
      <c r="AP47" s="1976"/>
      <c r="AQ47" s="1976"/>
      <c r="AR47" s="1976"/>
      <c r="AS47" s="1976">
        <v>5</v>
      </c>
      <c r="AT47" s="1976"/>
      <c r="AU47" s="1976"/>
      <c r="AV47" s="1976"/>
      <c r="AW47" s="1976"/>
      <c r="AX47" s="1976"/>
      <c r="AY47" s="1976"/>
      <c r="AZ47" s="1977"/>
    </row>
    <row r="48" spans="1:52" ht="18" customHeight="1" x14ac:dyDescent="0.25">
      <c r="A48" s="134"/>
      <c r="B48" s="1981" t="s">
        <v>259</v>
      </c>
      <c r="C48" s="1982"/>
      <c r="D48" s="1982"/>
      <c r="E48" s="1982"/>
      <c r="F48" s="1982"/>
      <c r="G48" s="1982"/>
      <c r="H48" s="1982"/>
      <c r="I48" s="1982"/>
      <c r="J48" s="1982"/>
      <c r="K48" s="1982"/>
      <c r="L48" s="1982"/>
      <c r="M48" s="1982"/>
      <c r="N48" s="1982"/>
      <c r="O48" s="1982"/>
      <c r="P48" s="1982"/>
      <c r="Q48" s="1982"/>
      <c r="R48" s="1982"/>
      <c r="S48" s="1982"/>
      <c r="T48" s="1982"/>
      <c r="U48" s="1982"/>
      <c r="V48" s="1982"/>
      <c r="W48" s="1982"/>
      <c r="X48" s="1982"/>
      <c r="Y48" s="1983"/>
      <c r="Z48" s="1911" t="s">
        <v>195</v>
      </c>
      <c r="AA48" s="1912"/>
      <c r="AB48" s="1912"/>
      <c r="AC48" s="1990"/>
      <c r="AD48" s="1990"/>
      <c r="AE48" s="1990"/>
      <c r="AF48" s="1990"/>
      <c r="AG48" s="1990"/>
      <c r="AH48" s="1990"/>
      <c r="AI48" s="1990"/>
      <c r="AJ48" s="1990"/>
      <c r="AK48" s="1990"/>
      <c r="AL48" s="1990"/>
      <c r="AM48" s="1990"/>
      <c r="AN48" s="1990"/>
      <c r="AO48" s="1990"/>
      <c r="AP48" s="1990"/>
      <c r="AQ48" s="1990"/>
      <c r="AR48" s="1990"/>
      <c r="AS48" s="1993"/>
      <c r="AT48" s="1994"/>
      <c r="AU48" s="1994"/>
      <c r="AV48" s="1994"/>
      <c r="AW48" s="1994"/>
      <c r="AX48" s="1994"/>
      <c r="AY48" s="1994"/>
      <c r="AZ48" s="1995"/>
    </row>
    <row r="49" spans="1:52" x14ac:dyDescent="0.25">
      <c r="A49" s="134"/>
      <c r="B49" s="1979" t="s">
        <v>5</v>
      </c>
      <c r="C49" s="1979"/>
      <c r="D49" s="1979"/>
      <c r="E49" s="1979"/>
      <c r="F49" s="1979"/>
      <c r="G49" s="1979"/>
      <c r="H49" s="1979"/>
      <c r="I49" s="1979"/>
      <c r="J49" s="1979"/>
      <c r="K49" s="1979"/>
      <c r="L49" s="1979"/>
      <c r="M49" s="1979"/>
      <c r="N49" s="1979"/>
      <c r="O49" s="1979"/>
      <c r="P49" s="1979"/>
      <c r="Q49" s="1979"/>
      <c r="R49" s="1979"/>
      <c r="S49" s="1979"/>
      <c r="T49" s="1979"/>
      <c r="U49" s="1979"/>
      <c r="V49" s="1979"/>
      <c r="W49" s="1979"/>
      <c r="X49" s="1979"/>
      <c r="Y49" s="1980"/>
      <c r="Z49" s="1987" t="s">
        <v>201</v>
      </c>
      <c r="AA49" s="1988"/>
      <c r="AB49" s="1988"/>
      <c r="AC49" s="1851"/>
      <c r="AD49" s="1851"/>
      <c r="AE49" s="1851"/>
      <c r="AF49" s="1851"/>
      <c r="AG49" s="1851"/>
      <c r="AH49" s="1851"/>
      <c r="AI49" s="1851"/>
      <c r="AJ49" s="1851"/>
      <c r="AK49" s="1851"/>
      <c r="AL49" s="1851"/>
      <c r="AM49" s="1851"/>
      <c r="AN49" s="1851"/>
      <c r="AO49" s="1851"/>
      <c r="AP49" s="1851"/>
      <c r="AQ49" s="1851"/>
      <c r="AR49" s="1851"/>
      <c r="AS49" s="1834"/>
      <c r="AT49" s="1835"/>
      <c r="AU49" s="1835"/>
      <c r="AV49" s="1835"/>
      <c r="AW49" s="1835"/>
      <c r="AX49" s="1835"/>
      <c r="AY49" s="1835"/>
      <c r="AZ49" s="1989"/>
    </row>
    <row r="50" spans="1:52" x14ac:dyDescent="0.25">
      <c r="A50" s="134"/>
      <c r="B50" s="640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1"/>
      <c r="Z50" s="1907"/>
      <c r="AA50" s="1870"/>
      <c r="AB50" s="1871"/>
      <c r="AC50" s="1834"/>
      <c r="AD50" s="1835"/>
      <c r="AE50" s="1835"/>
      <c r="AF50" s="1835"/>
      <c r="AG50" s="1835"/>
      <c r="AH50" s="1835"/>
      <c r="AI50" s="1835"/>
      <c r="AJ50" s="1836"/>
      <c r="AK50" s="1834"/>
      <c r="AL50" s="1835"/>
      <c r="AM50" s="1835"/>
      <c r="AN50" s="1835"/>
      <c r="AO50" s="1835"/>
      <c r="AP50" s="1835"/>
      <c r="AQ50" s="1835"/>
      <c r="AR50" s="1836"/>
      <c r="AS50" s="1834"/>
      <c r="AT50" s="1835"/>
      <c r="AU50" s="1835"/>
      <c r="AV50" s="1835"/>
      <c r="AW50" s="1835"/>
      <c r="AX50" s="1835"/>
      <c r="AY50" s="1835"/>
      <c r="AZ50" s="1989"/>
    </row>
    <row r="51" spans="1:52" ht="15.75" thickBot="1" x14ac:dyDescent="0.3">
      <c r="A51" s="134"/>
      <c r="B51" s="1992" t="s">
        <v>756</v>
      </c>
      <c r="C51" s="1992"/>
      <c r="D51" s="1992"/>
      <c r="E51" s="1992"/>
      <c r="F51" s="1992"/>
      <c r="G51" s="1992"/>
      <c r="H51" s="1992"/>
      <c r="I51" s="1992"/>
      <c r="J51" s="1992"/>
      <c r="K51" s="1992"/>
      <c r="L51" s="1992"/>
      <c r="M51" s="1992"/>
      <c r="N51" s="1992"/>
      <c r="O51" s="1992"/>
      <c r="P51" s="1992"/>
      <c r="Q51" s="1992"/>
      <c r="R51" s="1992"/>
      <c r="S51" s="1992"/>
      <c r="T51" s="1992"/>
      <c r="U51" s="1992"/>
      <c r="V51" s="1992"/>
      <c r="W51" s="1992"/>
      <c r="X51" s="1992"/>
      <c r="Y51" s="1992"/>
      <c r="Z51" s="1999" t="s">
        <v>142</v>
      </c>
      <c r="AA51" s="2000"/>
      <c r="AB51" s="2000"/>
      <c r="AC51" s="2001"/>
      <c r="AD51" s="2001"/>
      <c r="AE51" s="2001"/>
      <c r="AF51" s="2001"/>
      <c r="AG51" s="2001"/>
      <c r="AH51" s="2001"/>
      <c r="AI51" s="2001"/>
      <c r="AJ51" s="2001"/>
      <c r="AK51" s="2001"/>
      <c r="AL51" s="2001"/>
      <c r="AM51" s="2001"/>
      <c r="AN51" s="2001"/>
      <c r="AO51" s="2001"/>
      <c r="AP51" s="2001"/>
      <c r="AQ51" s="2001"/>
      <c r="AR51" s="2001"/>
      <c r="AS51" s="2002"/>
      <c r="AT51" s="2003"/>
      <c r="AU51" s="2003"/>
      <c r="AV51" s="2003"/>
      <c r="AW51" s="2003"/>
      <c r="AX51" s="2003"/>
      <c r="AY51" s="2003"/>
      <c r="AZ51" s="2004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37" t="s">
        <v>880</v>
      </c>
      <c r="B1" s="1837"/>
      <c r="C1" s="1837"/>
      <c r="D1" s="1837"/>
      <c r="E1" s="1837"/>
      <c r="F1" s="1837"/>
      <c r="G1" s="1837"/>
      <c r="H1" s="1837"/>
      <c r="I1" s="1837"/>
      <c r="J1" s="1837"/>
      <c r="K1" s="1837"/>
      <c r="L1" s="1837"/>
      <c r="M1" s="1837"/>
      <c r="N1" s="1837"/>
      <c r="O1" s="1837"/>
      <c r="P1" s="1837"/>
      <c r="Q1" s="1837"/>
      <c r="R1" s="1837"/>
      <c r="S1" s="1837"/>
      <c r="T1" s="1837"/>
      <c r="U1" s="1837"/>
      <c r="V1" s="1837"/>
      <c r="W1" s="1837"/>
      <c r="X1" s="1837"/>
      <c r="Y1" s="1837"/>
      <c r="Z1" s="1837"/>
      <c r="AA1" s="1837"/>
      <c r="AB1" s="1837"/>
      <c r="AC1" s="1837"/>
      <c r="AD1" s="1837"/>
      <c r="AE1" s="1837"/>
      <c r="AF1" s="1837"/>
      <c r="AG1" s="1837"/>
      <c r="AH1" s="1837"/>
      <c r="AI1" s="1837"/>
      <c r="AJ1" s="1837"/>
      <c r="AK1" s="1837"/>
      <c r="AL1" s="1837"/>
      <c r="AM1" s="1837"/>
      <c r="AN1" s="1837"/>
      <c r="AO1" s="1837"/>
      <c r="AP1" s="1837"/>
      <c r="AQ1" s="1837"/>
      <c r="AR1" s="1837"/>
      <c r="AS1" s="1837"/>
      <c r="AT1" s="1837"/>
      <c r="AU1" s="1837"/>
      <c r="AV1" s="1837"/>
      <c r="AW1" s="1837"/>
      <c r="AX1" s="1837"/>
      <c r="AY1" s="1837"/>
      <c r="AZ1" s="1837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826" t="s">
        <v>464</v>
      </c>
      <c r="AR3" s="826"/>
      <c r="AS3" s="826"/>
      <c r="AT3" s="826"/>
      <c r="AU3" s="943"/>
      <c r="AV3" s="412"/>
      <c r="AW3" s="413"/>
      <c r="AX3" s="413"/>
      <c r="AY3" s="413"/>
      <c r="AZ3" s="414"/>
    </row>
    <row r="4" spans="1:52" ht="13.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826" t="s">
        <v>465</v>
      </c>
      <c r="AR4" s="826"/>
      <c r="AS4" s="826"/>
      <c r="AT4" s="826"/>
      <c r="AU4" s="943"/>
      <c r="AV4" s="841"/>
      <c r="AW4" s="838"/>
      <c r="AX4" s="838"/>
      <c r="AY4" s="838"/>
      <c r="AZ4" s="842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826"/>
      <c r="AR5" s="826"/>
      <c r="AS5" s="826"/>
      <c r="AT5" s="826"/>
      <c r="AU5" s="943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826" t="s">
        <v>466</v>
      </c>
      <c r="AR6" s="826"/>
      <c r="AS6" s="826"/>
      <c r="AT6" s="826"/>
      <c r="AU6" s="943"/>
      <c r="AV6" s="940"/>
      <c r="AW6" s="941"/>
      <c r="AX6" s="941"/>
      <c r="AY6" s="941"/>
      <c r="AZ6" s="942"/>
    </row>
    <row r="7" spans="1:52" ht="15" customHeight="1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826" t="s">
        <v>467</v>
      </c>
      <c r="AR7" s="826"/>
      <c r="AS7" s="826"/>
      <c r="AT7" s="826"/>
      <c r="AU7" s="943"/>
      <c r="AV7" s="846"/>
      <c r="AW7" s="847"/>
      <c r="AX7" s="847"/>
      <c r="AY7" s="847"/>
      <c r="AZ7" s="848"/>
    </row>
    <row r="8" spans="1:52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846"/>
      <c r="AW8" s="847"/>
      <c r="AX8" s="847"/>
      <c r="AY8" s="847"/>
      <c r="AZ8" s="848"/>
    </row>
    <row r="9" spans="1:52" ht="15.75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1445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customHeight="1" thickBot="1" x14ac:dyDescent="0.3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826" t="s">
        <v>764</v>
      </c>
      <c r="AR10" s="826"/>
      <c r="AS10" s="826"/>
      <c r="AT10" s="826"/>
      <c r="AU10" s="943"/>
      <c r="AV10" s="850">
        <v>383</v>
      </c>
      <c r="AW10" s="851"/>
      <c r="AX10" s="851"/>
      <c r="AY10" s="851"/>
      <c r="AZ10" s="852"/>
    </row>
    <row r="12" spans="1:52" x14ac:dyDescent="0.25">
      <c r="A12" s="126"/>
      <c r="B12" s="704" t="s">
        <v>881</v>
      </c>
      <c r="C12" s="704"/>
      <c r="D12" s="704"/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704"/>
      <c r="AO12" s="704"/>
      <c r="AP12" s="704"/>
      <c r="AQ12" s="704"/>
      <c r="AR12" s="704"/>
      <c r="AS12" s="704"/>
      <c r="AT12" s="704"/>
      <c r="AU12" s="704"/>
      <c r="AV12" s="704"/>
      <c r="AW12" s="704"/>
      <c r="AX12" s="704"/>
      <c r="AY12" s="704"/>
      <c r="AZ12" s="704"/>
    </row>
    <row r="13" spans="1:52" ht="8.1" customHeight="1" x14ac:dyDescent="0.25">
      <c r="A13" s="12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17.25" customHeight="1" x14ac:dyDescent="0.25">
      <c r="A14" s="126"/>
      <c r="B14" s="1838" t="s">
        <v>2</v>
      </c>
      <c r="C14" s="1838"/>
      <c r="D14" s="1838"/>
      <c r="E14" s="1838"/>
      <c r="F14" s="1838"/>
      <c r="G14" s="1838"/>
      <c r="H14" s="1838"/>
      <c r="I14" s="1838"/>
      <c r="J14" s="1838"/>
      <c r="K14" s="1838"/>
      <c r="L14" s="1838"/>
      <c r="M14" s="1838"/>
      <c r="N14" s="1838"/>
      <c r="O14" s="1838"/>
      <c r="P14" s="1838"/>
      <c r="Q14" s="1838"/>
      <c r="R14" s="1838"/>
      <c r="S14" s="1838"/>
      <c r="T14" s="1838"/>
      <c r="U14" s="1838"/>
      <c r="V14" s="1838"/>
      <c r="W14" s="1838"/>
      <c r="X14" s="1838"/>
      <c r="Y14" s="1831"/>
      <c r="Z14" s="1830" t="s">
        <v>33</v>
      </c>
      <c r="AA14" s="1838"/>
      <c r="AB14" s="1831"/>
      <c r="AC14" s="1834" t="s">
        <v>99</v>
      </c>
      <c r="AD14" s="1835"/>
      <c r="AE14" s="1835"/>
      <c r="AF14" s="1835"/>
      <c r="AG14" s="1835"/>
      <c r="AH14" s="1835"/>
      <c r="AI14" s="1835"/>
      <c r="AJ14" s="1835"/>
      <c r="AK14" s="1835"/>
      <c r="AL14" s="1835"/>
      <c r="AM14" s="1835"/>
      <c r="AN14" s="1835"/>
      <c r="AO14" s="1835"/>
      <c r="AP14" s="1835"/>
      <c r="AQ14" s="1835"/>
      <c r="AR14" s="1835"/>
      <c r="AS14" s="1835"/>
      <c r="AT14" s="1835"/>
      <c r="AU14" s="1835"/>
      <c r="AV14" s="1835"/>
      <c r="AW14" s="1835"/>
      <c r="AX14" s="1835"/>
      <c r="AY14" s="1835"/>
      <c r="AZ14" s="1835"/>
    </row>
    <row r="15" spans="1:52" ht="24" customHeight="1" x14ac:dyDescent="0.25">
      <c r="A15" s="126"/>
      <c r="B15" s="1839"/>
      <c r="C15" s="1839"/>
      <c r="D15" s="1839"/>
      <c r="E15" s="1839"/>
      <c r="F15" s="1839"/>
      <c r="G15" s="1839"/>
      <c r="H15" s="1839"/>
      <c r="I15" s="1839"/>
      <c r="J15" s="1839"/>
      <c r="K15" s="1839"/>
      <c r="L15" s="1839"/>
      <c r="M15" s="1839"/>
      <c r="N15" s="1839"/>
      <c r="O15" s="1839"/>
      <c r="P15" s="1839"/>
      <c r="Q15" s="1839"/>
      <c r="R15" s="1839"/>
      <c r="S15" s="1839"/>
      <c r="T15" s="1839"/>
      <c r="U15" s="1839"/>
      <c r="V15" s="1839"/>
      <c r="W15" s="1839"/>
      <c r="X15" s="1839"/>
      <c r="Y15" s="1840"/>
      <c r="Z15" s="1884"/>
      <c r="AA15" s="1839"/>
      <c r="AB15" s="1840"/>
      <c r="AC15" s="1830" t="s">
        <v>271</v>
      </c>
      <c r="AD15" s="1838"/>
      <c r="AE15" s="1838"/>
      <c r="AF15" s="1838"/>
      <c r="AG15" s="1838"/>
      <c r="AH15" s="1838"/>
      <c r="AI15" s="1838"/>
      <c r="AJ15" s="1831"/>
      <c r="AK15" s="1851" t="s">
        <v>6</v>
      </c>
      <c r="AL15" s="1851"/>
      <c r="AM15" s="1851"/>
      <c r="AN15" s="1851"/>
      <c r="AO15" s="1851"/>
      <c r="AP15" s="1851"/>
      <c r="AQ15" s="1851"/>
      <c r="AR15" s="1851"/>
      <c r="AS15" s="1838" t="s">
        <v>35</v>
      </c>
      <c r="AT15" s="1838"/>
      <c r="AU15" s="1838"/>
      <c r="AV15" s="1838"/>
      <c r="AW15" s="1838"/>
      <c r="AX15" s="1838"/>
      <c r="AY15" s="1838"/>
      <c r="AZ15" s="1838"/>
    </row>
    <row r="16" spans="1:52" ht="24.95" customHeight="1" x14ac:dyDescent="0.25">
      <c r="A16" s="126"/>
      <c r="B16" s="1841"/>
      <c r="C16" s="1841"/>
      <c r="D16" s="1841"/>
      <c r="E16" s="1841"/>
      <c r="F16" s="1841"/>
      <c r="G16" s="1841"/>
      <c r="H16" s="1841"/>
      <c r="I16" s="1841"/>
      <c r="J16" s="1841"/>
      <c r="K16" s="1841"/>
      <c r="L16" s="1841"/>
      <c r="M16" s="1841"/>
      <c r="N16" s="1841"/>
      <c r="O16" s="1841"/>
      <c r="P16" s="1841"/>
      <c r="Q16" s="1841"/>
      <c r="R16" s="1841"/>
      <c r="S16" s="1841"/>
      <c r="T16" s="1841"/>
      <c r="U16" s="1841"/>
      <c r="V16" s="1841"/>
      <c r="W16" s="1841"/>
      <c r="X16" s="1841"/>
      <c r="Y16" s="1833"/>
      <c r="Z16" s="1832"/>
      <c r="AA16" s="1841"/>
      <c r="AB16" s="1833"/>
      <c r="AC16" s="1832"/>
      <c r="AD16" s="1841"/>
      <c r="AE16" s="1841"/>
      <c r="AF16" s="1841"/>
      <c r="AG16" s="1841"/>
      <c r="AH16" s="1841"/>
      <c r="AI16" s="1841"/>
      <c r="AJ16" s="1833"/>
      <c r="AK16" s="1851"/>
      <c r="AL16" s="1851"/>
      <c r="AM16" s="1851"/>
      <c r="AN16" s="1851"/>
      <c r="AO16" s="1851"/>
      <c r="AP16" s="1851"/>
      <c r="AQ16" s="1851"/>
      <c r="AR16" s="1851"/>
      <c r="AS16" s="1841"/>
      <c r="AT16" s="1841"/>
      <c r="AU16" s="1841"/>
      <c r="AV16" s="1841"/>
      <c r="AW16" s="1841"/>
      <c r="AX16" s="1841"/>
      <c r="AY16" s="1841"/>
      <c r="AZ16" s="1841"/>
    </row>
    <row r="17" spans="1:52" s="393" customFormat="1" ht="12" thickBot="1" x14ac:dyDescent="0.25">
      <c r="A17" s="605"/>
      <c r="B17" s="1895">
        <v>1</v>
      </c>
      <c r="C17" s="1895"/>
      <c r="D17" s="1895"/>
      <c r="E17" s="1895"/>
      <c r="F17" s="1895"/>
      <c r="G17" s="1895"/>
      <c r="H17" s="1895"/>
      <c r="I17" s="1895"/>
      <c r="J17" s="1895"/>
      <c r="K17" s="1895"/>
      <c r="L17" s="1895"/>
      <c r="M17" s="1895"/>
      <c r="N17" s="1895"/>
      <c r="O17" s="1895"/>
      <c r="P17" s="1895"/>
      <c r="Q17" s="1895"/>
      <c r="R17" s="1895"/>
      <c r="S17" s="1895"/>
      <c r="T17" s="1895"/>
      <c r="U17" s="1895"/>
      <c r="V17" s="1895"/>
      <c r="W17" s="1895"/>
      <c r="X17" s="1895"/>
      <c r="Y17" s="1896"/>
      <c r="Z17" s="1844" t="s">
        <v>36</v>
      </c>
      <c r="AA17" s="1895"/>
      <c r="AB17" s="1896"/>
      <c r="AC17" s="1844" t="s">
        <v>7</v>
      </c>
      <c r="AD17" s="1895"/>
      <c r="AE17" s="1895"/>
      <c r="AF17" s="1895"/>
      <c r="AG17" s="1895"/>
      <c r="AH17" s="1895"/>
      <c r="AI17" s="1895"/>
      <c r="AJ17" s="1896"/>
      <c r="AK17" s="1844" t="s">
        <v>8</v>
      </c>
      <c r="AL17" s="1895"/>
      <c r="AM17" s="1895"/>
      <c r="AN17" s="1895"/>
      <c r="AO17" s="1895"/>
      <c r="AP17" s="1895"/>
      <c r="AQ17" s="1895"/>
      <c r="AR17" s="1896"/>
      <c r="AS17" s="1844" t="s">
        <v>9</v>
      </c>
      <c r="AT17" s="1895"/>
      <c r="AU17" s="1895"/>
      <c r="AV17" s="1895"/>
      <c r="AW17" s="1895"/>
      <c r="AX17" s="1895"/>
      <c r="AY17" s="1895"/>
      <c r="AZ17" s="1895"/>
    </row>
    <row r="18" spans="1:52" ht="31.5" customHeight="1" thickBot="1" x14ac:dyDescent="0.3">
      <c r="A18" s="129"/>
      <c r="B18" s="2027" t="s">
        <v>879</v>
      </c>
      <c r="C18" s="2027"/>
      <c r="D18" s="2027"/>
      <c r="E18" s="2027"/>
      <c r="F18" s="2027"/>
      <c r="G18" s="2027"/>
      <c r="H18" s="2027"/>
      <c r="I18" s="2027"/>
      <c r="J18" s="2027"/>
      <c r="K18" s="2027"/>
      <c r="L18" s="2027"/>
      <c r="M18" s="2027"/>
      <c r="N18" s="2027"/>
      <c r="O18" s="2027"/>
      <c r="P18" s="2027"/>
      <c r="Q18" s="2027"/>
      <c r="R18" s="2027"/>
      <c r="S18" s="2027"/>
      <c r="T18" s="2027"/>
      <c r="U18" s="2027"/>
      <c r="V18" s="2027"/>
      <c r="W18" s="2027"/>
      <c r="X18" s="2027"/>
      <c r="Y18" s="2028"/>
      <c r="Z18" s="2029" t="s">
        <v>119</v>
      </c>
      <c r="AA18" s="2030"/>
      <c r="AB18" s="2031"/>
      <c r="AC18" s="2032"/>
      <c r="AD18" s="2032"/>
      <c r="AE18" s="2032"/>
      <c r="AF18" s="2032"/>
      <c r="AG18" s="2032"/>
      <c r="AH18" s="2032"/>
      <c r="AI18" s="2032"/>
      <c r="AJ18" s="2032"/>
      <c r="AK18" s="2032"/>
      <c r="AL18" s="2032"/>
      <c r="AM18" s="2032"/>
      <c r="AN18" s="2032"/>
      <c r="AO18" s="2032"/>
      <c r="AP18" s="2032"/>
      <c r="AQ18" s="2032"/>
      <c r="AR18" s="2032"/>
      <c r="AS18" s="2032"/>
      <c r="AT18" s="2032"/>
      <c r="AU18" s="2032"/>
      <c r="AV18" s="2032"/>
      <c r="AW18" s="2032"/>
      <c r="AX18" s="2032"/>
      <c r="AY18" s="2032"/>
      <c r="AZ18" s="2033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26" t="s">
        <v>798</v>
      </c>
      <c r="C20" s="2026"/>
      <c r="D20" s="2026"/>
      <c r="E20" s="2026"/>
      <c r="F20" s="2026"/>
      <c r="G20" s="2026"/>
      <c r="H20" s="2026"/>
      <c r="I20" s="2026"/>
      <c r="J20" s="2026"/>
      <c r="K20" s="2026"/>
      <c r="L20" s="2026"/>
      <c r="M20" s="2026"/>
      <c r="N20" s="2026"/>
      <c r="O20" s="2026"/>
      <c r="P20" s="2026"/>
      <c r="Q20" s="2026"/>
      <c r="R20" s="2026"/>
      <c r="S20" s="2026"/>
      <c r="T20" s="2026"/>
      <c r="U20" s="2026"/>
      <c r="V20" s="2026"/>
      <c r="W20" s="2026"/>
      <c r="X20" s="2026"/>
      <c r="Y20" s="2026"/>
      <c r="Z20" s="2026"/>
      <c r="AA20" s="2026"/>
      <c r="AB20" s="2026"/>
      <c r="AC20" s="2026"/>
      <c r="AD20" s="2026"/>
      <c r="AE20" s="2026"/>
      <c r="AF20" s="2026"/>
      <c r="AG20" s="2026"/>
      <c r="AH20" s="2026"/>
      <c r="AI20" s="2026"/>
      <c r="AJ20" s="2026"/>
      <c r="AK20" s="2026"/>
      <c r="AL20" s="2026"/>
      <c r="AM20" s="2026"/>
      <c r="AN20" s="2026"/>
      <c r="AO20" s="2026"/>
      <c r="AP20" s="2026"/>
      <c r="AQ20" s="2026"/>
      <c r="AR20" s="2026"/>
      <c r="AS20" s="2026"/>
      <c r="AT20" s="2026"/>
      <c r="AU20" s="2026"/>
      <c r="AV20" s="2026"/>
      <c r="AW20" s="2026"/>
      <c r="AX20" s="2026"/>
      <c r="AY20" s="2026"/>
      <c r="AZ20" s="2026"/>
    </row>
    <row r="21" spans="1:52" ht="18" customHeight="1" x14ac:dyDescent="0.25">
      <c r="A21" s="127"/>
      <c r="B21" s="1973" t="s">
        <v>197</v>
      </c>
      <c r="C21" s="1973"/>
      <c r="D21" s="1973"/>
      <c r="E21" s="1973"/>
      <c r="F21" s="1973"/>
      <c r="G21" s="1973"/>
      <c r="H21" s="1973"/>
      <c r="I21" s="1973"/>
      <c r="J21" s="1973"/>
      <c r="K21" s="1973"/>
      <c r="L21" s="1973"/>
      <c r="M21" s="1973"/>
      <c r="N21" s="1973"/>
      <c r="O21" s="1973"/>
      <c r="P21" s="1973"/>
      <c r="Q21" s="1973"/>
      <c r="R21" s="1973"/>
      <c r="S21" s="1973"/>
      <c r="T21" s="1973"/>
      <c r="U21" s="1973"/>
      <c r="V21" s="1973"/>
      <c r="W21" s="1973"/>
      <c r="X21" s="1973"/>
      <c r="Y21" s="1973"/>
      <c r="Z21" s="1973"/>
      <c r="AA21" s="1973"/>
      <c r="AB21" s="1973"/>
      <c r="AC21" s="1973"/>
      <c r="AD21" s="1973"/>
      <c r="AE21" s="1973"/>
      <c r="AF21" s="1973"/>
      <c r="AG21" s="1973"/>
      <c r="AH21" s="1973"/>
      <c r="AI21" s="1973"/>
      <c r="AJ21" s="1973"/>
      <c r="AK21" s="1973"/>
      <c r="AL21" s="1973"/>
      <c r="AM21" s="1973"/>
      <c r="AN21" s="1973"/>
      <c r="AO21" s="1973"/>
      <c r="AP21" s="1973"/>
      <c r="AQ21" s="1973"/>
      <c r="AR21" s="1973"/>
      <c r="AS21" s="1973"/>
      <c r="AT21" s="1973"/>
      <c r="AU21" s="1973"/>
      <c r="AV21" s="1973"/>
      <c r="AW21" s="1973"/>
      <c r="AX21" s="1973"/>
      <c r="AY21" s="1973"/>
      <c r="AZ21" s="1973"/>
    </row>
    <row r="22" spans="1:52" ht="8.1" customHeight="1" x14ac:dyDescent="0.25">
      <c r="A22" s="128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/>
      <c r="AX22" s="611"/>
      <c r="AY22" s="611"/>
      <c r="AZ22" s="611"/>
    </row>
    <row r="23" spans="1:52" ht="24.95" customHeight="1" x14ac:dyDescent="0.25">
      <c r="A23" s="128"/>
      <c r="B23" s="1836" t="s">
        <v>2</v>
      </c>
      <c r="C23" s="1851"/>
      <c r="D23" s="1851"/>
      <c r="E23" s="1851"/>
      <c r="F23" s="1851"/>
      <c r="G23" s="1851"/>
      <c r="H23" s="1851"/>
      <c r="I23" s="1851"/>
      <c r="J23" s="1851"/>
      <c r="K23" s="1851"/>
      <c r="L23" s="1851"/>
      <c r="M23" s="1851"/>
      <c r="N23" s="1851"/>
      <c r="O23" s="1851"/>
      <c r="P23" s="1851"/>
      <c r="Q23" s="1851"/>
      <c r="R23" s="1851"/>
      <c r="S23" s="1851"/>
      <c r="T23" s="1851"/>
      <c r="U23" s="1851"/>
      <c r="V23" s="1851"/>
      <c r="W23" s="1851"/>
      <c r="X23" s="1851"/>
      <c r="Y23" s="1851"/>
      <c r="Z23" s="1940" t="s">
        <v>33</v>
      </c>
      <c r="AA23" s="1940"/>
      <c r="AB23" s="1940"/>
      <c r="AC23" s="1834" t="s">
        <v>99</v>
      </c>
      <c r="AD23" s="1835"/>
      <c r="AE23" s="1835"/>
      <c r="AF23" s="1835"/>
      <c r="AG23" s="1835"/>
      <c r="AH23" s="1835"/>
      <c r="AI23" s="1835"/>
      <c r="AJ23" s="1835"/>
      <c r="AK23" s="1835"/>
      <c r="AL23" s="1835"/>
      <c r="AM23" s="1835"/>
      <c r="AN23" s="1835"/>
      <c r="AO23" s="1835"/>
      <c r="AP23" s="1835"/>
      <c r="AQ23" s="1835"/>
      <c r="AR23" s="1835"/>
      <c r="AS23" s="1835"/>
      <c r="AT23" s="1835"/>
      <c r="AU23" s="1835"/>
      <c r="AV23" s="1835"/>
      <c r="AW23" s="1835"/>
      <c r="AX23" s="1835"/>
      <c r="AY23" s="1835"/>
      <c r="AZ23" s="1835"/>
    </row>
    <row r="24" spans="1:52" ht="50.1" customHeight="1" x14ac:dyDescent="0.25">
      <c r="A24" s="134"/>
      <c r="B24" s="1836"/>
      <c r="C24" s="1851"/>
      <c r="D24" s="1851"/>
      <c r="E24" s="1851"/>
      <c r="F24" s="1851"/>
      <c r="G24" s="1851"/>
      <c r="H24" s="1851"/>
      <c r="I24" s="1851"/>
      <c r="J24" s="1851"/>
      <c r="K24" s="1851"/>
      <c r="L24" s="1851"/>
      <c r="M24" s="1851"/>
      <c r="N24" s="1851"/>
      <c r="O24" s="1851"/>
      <c r="P24" s="1851"/>
      <c r="Q24" s="1851"/>
      <c r="R24" s="1851"/>
      <c r="S24" s="1851"/>
      <c r="T24" s="1851"/>
      <c r="U24" s="1851"/>
      <c r="V24" s="1851"/>
      <c r="W24" s="1851"/>
      <c r="X24" s="1851"/>
      <c r="Y24" s="1851"/>
      <c r="Z24" s="1940"/>
      <c r="AA24" s="1940"/>
      <c r="AB24" s="1940"/>
      <c r="AC24" s="1974" t="s">
        <v>271</v>
      </c>
      <c r="AD24" s="1974"/>
      <c r="AE24" s="1974"/>
      <c r="AF24" s="1974"/>
      <c r="AG24" s="1974"/>
      <c r="AH24" s="1974"/>
      <c r="AI24" s="1974"/>
      <c r="AJ24" s="1974"/>
      <c r="AK24" s="1974" t="s">
        <v>6</v>
      </c>
      <c r="AL24" s="1974"/>
      <c r="AM24" s="1974"/>
      <c r="AN24" s="1974"/>
      <c r="AO24" s="1974"/>
      <c r="AP24" s="1974"/>
      <c r="AQ24" s="1974"/>
      <c r="AR24" s="1974"/>
      <c r="AS24" s="1974" t="s">
        <v>35</v>
      </c>
      <c r="AT24" s="1974"/>
      <c r="AU24" s="1974"/>
      <c r="AV24" s="1974"/>
      <c r="AW24" s="1974"/>
      <c r="AX24" s="1974"/>
      <c r="AY24" s="1974"/>
      <c r="AZ24" s="1830"/>
    </row>
    <row r="25" spans="1:52" s="393" customFormat="1" ht="15" customHeight="1" thickBot="1" x14ac:dyDescent="0.25">
      <c r="A25" s="614"/>
      <c r="B25" s="1984">
        <v>1</v>
      </c>
      <c r="C25" s="1985"/>
      <c r="D25" s="1985"/>
      <c r="E25" s="1985"/>
      <c r="F25" s="1985"/>
      <c r="G25" s="1985"/>
      <c r="H25" s="1985"/>
      <c r="I25" s="1985"/>
      <c r="J25" s="1985"/>
      <c r="K25" s="1985"/>
      <c r="L25" s="1985"/>
      <c r="M25" s="1985"/>
      <c r="N25" s="1985"/>
      <c r="O25" s="1985"/>
      <c r="P25" s="1985"/>
      <c r="Q25" s="1985"/>
      <c r="R25" s="1985"/>
      <c r="S25" s="1985"/>
      <c r="T25" s="1985"/>
      <c r="U25" s="1985"/>
      <c r="V25" s="1985"/>
      <c r="W25" s="1985"/>
      <c r="X25" s="1985"/>
      <c r="Y25" s="1986"/>
      <c r="Z25" s="1975" t="s">
        <v>36</v>
      </c>
      <c r="AA25" s="1975"/>
      <c r="AB25" s="1975"/>
      <c r="AC25" s="1976">
        <v>3</v>
      </c>
      <c r="AD25" s="1976"/>
      <c r="AE25" s="1976"/>
      <c r="AF25" s="1976"/>
      <c r="AG25" s="1976"/>
      <c r="AH25" s="1976"/>
      <c r="AI25" s="1976"/>
      <c r="AJ25" s="1976"/>
      <c r="AK25" s="1976">
        <v>4</v>
      </c>
      <c r="AL25" s="1976"/>
      <c r="AM25" s="1976"/>
      <c r="AN25" s="1976"/>
      <c r="AO25" s="1976"/>
      <c r="AP25" s="1976"/>
      <c r="AQ25" s="1976"/>
      <c r="AR25" s="1976"/>
      <c r="AS25" s="1976">
        <v>5</v>
      </c>
      <c r="AT25" s="1976"/>
      <c r="AU25" s="1976"/>
      <c r="AV25" s="1976"/>
      <c r="AW25" s="1976"/>
      <c r="AX25" s="1976"/>
      <c r="AY25" s="1976"/>
      <c r="AZ25" s="1977"/>
    </row>
    <row r="26" spans="1:52" ht="32.1" customHeight="1" x14ac:dyDescent="0.25">
      <c r="A26" s="134"/>
      <c r="B26" s="2034" t="s">
        <v>419</v>
      </c>
      <c r="C26" s="2034"/>
      <c r="D26" s="2034"/>
      <c r="E26" s="2034"/>
      <c r="F26" s="2034"/>
      <c r="G26" s="2034"/>
      <c r="H26" s="2034"/>
      <c r="I26" s="2034"/>
      <c r="J26" s="2034"/>
      <c r="K26" s="2034"/>
      <c r="L26" s="2034"/>
      <c r="M26" s="2034"/>
      <c r="N26" s="2034"/>
      <c r="O26" s="2034"/>
      <c r="P26" s="2034"/>
      <c r="Q26" s="2034"/>
      <c r="R26" s="2034"/>
      <c r="S26" s="2034"/>
      <c r="T26" s="2034"/>
      <c r="U26" s="2034"/>
      <c r="V26" s="2034"/>
      <c r="W26" s="2034"/>
      <c r="X26" s="2034"/>
      <c r="Y26" s="2035"/>
      <c r="Z26" s="1911" t="s">
        <v>119</v>
      </c>
      <c r="AA26" s="1912"/>
      <c r="AB26" s="1912"/>
      <c r="AC26" s="1990"/>
      <c r="AD26" s="1990"/>
      <c r="AE26" s="1990"/>
      <c r="AF26" s="1990"/>
      <c r="AG26" s="1990"/>
      <c r="AH26" s="1990"/>
      <c r="AI26" s="1990"/>
      <c r="AJ26" s="1990"/>
      <c r="AK26" s="1990"/>
      <c r="AL26" s="1990"/>
      <c r="AM26" s="1990"/>
      <c r="AN26" s="1990"/>
      <c r="AO26" s="1990"/>
      <c r="AP26" s="1990"/>
      <c r="AQ26" s="1990"/>
      <c r="AR26" s="1990"/>
      <c r="AS26" s="1990"/>
      <c r="AT26" s="1990"/>
      <c r="AU26" s="1990"/>
      <c r="AV26" s="1990"/>
      <c r="AW26" s="1990"/>
      <c r="AX26" s="1990"/>
      <c r="AY26" s="1990"/>
      <c r="AZ26" s="1991"/>
    </row>
    <row r="27" spans="1:52" ht="28.5" customHeight="1" x14ac:dyDescent="0.25">
      <c r="A27" s="134"/>
      <c r="B27" s="1979" t="s">
        <v>5</v>
      </c>
      <c r="C27" s="1979"/>
      <c r="D27" s="1979"/>
      <c r="E27" s="1979"/>
      <c r="F27" s="1979"/>
      <c r="G27" s="1979"/>
      <c r="H27" s="1979"/>
      <c r="I27" s="1979"/>
      <c r="J27" s="1979"/>
      <c r="K27" s="1979"/>
      <c r="L27" s="1979"/>
      <c r="M27" s="1979"/>
      <c r="N27" s="1979"/>
      <c r="O27" s="1979"/>
      <c r="P27" s="1979"/>
      <c r="Q27" s="1979"/>
      <c r="R27" s="1979"/>
      <c r="S27" s="1979"/>
      <c r="T27" s="1979"/>
      <c r="U27" s="1979"/>
      <c r="V27" s="1979"/>
      <c r="W27" s="1979"/>
      <c r="X27" s="1979"/>
      <c r="Y27" s="1980"/>
      <c r="Z27" s="1987" t="s">
        <v>160</v>
      </c>
      <c r="AA27" s="1988"/>
      <c r="AB27" s="1988"/>
      <c r="AC27" s="1851"/>
      <c r="AD27" s="1851"/>
      <c r="AE27" s="1851"/>
      <c r="AF27" s="1851"/>
      <c r="AG27" s="1851"/>
      <c r="AH27" s="1851"/>
      <c r="AI27" s="1851"/>
      <c r="AJ27" s="1851"/>
      <c r="AK27" s="1851"/>
      <c r="AL27" s="1851"/>
      <c r="AM27" s="1851"/>
      <c r="AN27" s="1851"/>
      <c r="AO27" s="1851"/>
      <c r="AP27" s="1851"/>
      <c r="AQ27" s="1851"/>
      <c r="AR27" s="1851"/>
      <c r="AS27" s="1851"/>
      <c r="AT27" s="1851"/>
      <c r="AU27" s="1851"/>
      <c r="AV27" s="1851"/>
      <c r="AW27" s="1851"/>
      <c r="AX27" s="1851"/>
      <c r="AY27" s="1851"/>
      <c r="AZ27" s="1972"/>
    </row>
    <row r="28" spans="1:52" ht="16.5" customHeight="1" x14ac:dyDescent="0.25">
      <c r="A28" s="134"/>
      <c r="B28" s="612"/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3"/>
      <c r="Z28" s="1987"/>
      <c r="AA28" s="1988"/>
      <c r="AB28" s="1988"/>
      <c r="AC28" s="1851"/>
      <c r="AD28" s="1851"/>
      <c r="AE28" s="1851"/>
      <c r="AF28" s="1851"/>
      <c r="AG28" s="1851"/>
      <c r="AH28" s="1851"/>
      <c r="AI28" s="1851"/>
      <c r="AJ28" s="1851"/>
      <c r="AK28" s="1851"/>
      <c r="AL28" s="1851"/>
      <c r="AM28" s="1851"/>
      <c r="AN28" s="1851"/>
      <c r="AO28" s="1851"/>
      <c r="AP28" s="1851"/>
      <c r="AQ28" s="1851"/>
      <c r="AR28" s="1851"/>
      <c r="AS28" s="1851"/>
      <c r="AT28" s="1851"/>
      <c r="AU28" s="1851"/>
      <c r="AV28" s="1851"/>
      <c r="AW28" s="1851"/>
      <c r="AX28" s="1851"/>
      <c r="AY28" s="1851"/>
      <c r="AZ28" s="1972"/>
    </row>
    <row r="29" spans="1:52" ht="18" customHeight="1" x14ac:dyDescent="0.25">
      <c r="A29" s="134"/>
      <c r="B29" s="2027" t="s">
        <v>260</v>
      </c>
      <c r="C29" s="2027"/>
      <c r="D29" s="2027"/>
      <c r="E29" s="2027"/>
      <c r="F29" s="2027"/>
      <c r="G29" s="2027"/>
      <c r="H29" s="2027"/>
      <c r="I29" s="2027"/>
      <c r="J29" s="2027"/>
      <c r="K29" s="2027"/>
      <c r="L29" s="2027"/>
      <c r="M29" s="2027"/>
      <c r="N29" s="2027"/>
      <c r="O29" s="2027"/>
      <c r="P29" s="2027"/>
      <c r="Q29" s="2027"/>
      <c r="R29" s="2027"/>
      <c r="S29" s="2027"/>
      <c r="T29" s="2027"/>
      <c r="U29" s="2027"/>
      <c r="V29" s="2027"/>
      <c r="W29" s="2027"/>
      <c r="X29" s="2027"/>
      <c r="Y29" s="2028"/>
      <c r="Z29" s="1987" t="s">
        <v>122</v>
      </c>
      <c r="AA29" s="1988"/>
      <c r="AB29" s="1988"/>
      <c r="AC29" s="1851"/>
      <c r="AD29" s="1851"/>
      <c r="AE29" s="1851"/>
      <c r="AF29" s="1851"/>
      <c r="AG29" s="1851"/>
      <c r="AH29" s="1851"/>
      <c r="AI29" s="1851"/>
      <c r="AJ29" s="1851"/>
      <c r="AK29" s="1851"/>
      <c r="AL29" s="1851"/>
      <c r="AM29" s="1851"/>
      <c r="AN29" s="1851"/>
      <c r="AO29" s="1851"/>
      <c r="AP29" s="1851"/>
      <c r="AQ29" s="1851"/>
      <c r="AR29" s="1851"/>
      <c r="AS29" s="1851"/>
      <c r="AT29" s="1851"/>
      <c r="AU29" s="1851"/>
      <c r="AV29" s="1851"/>
      <c r="AW29" s="1851"/>
      <c r="AX29" s="1851"/>
      <c r="AY29" s="1851"/>
      <c r="AZ29" s="1972"/>
    </row>
    <row r="30" spans="1:52" ht="28.5" customHeight="1" x14ac:dyDescent="0.25">
      <c r="A30" s="134"/>
      <c r="B30" s="1979" t="s">
        <v>5</v>
      </c>
      <c r="C30" s="1979"/>
      <c r="D30" s="1979"/>
      <c r="E30" s="1979"/>
      <c r="F30" s="1979"/>
      <c r="G30" s="1979"/>
      <c r="H30" s="1979"/>
      <c r="I30" s="1979"/>
      <c r="J30" s="1979"/>
      <c r="K30" s="1979"/>
      <c r="L30" s="1979"/>
      <c r="M30" s="1979"/>
      <c r="N30" s="1979"/>
      <c r="O30" s="1979"/>
      <c r="P30" s="1979"/>
      <c r="Q30" s="1979"/>
      <c r="R30" s="1979"/>
      <c r="S30" s="1979"/>
      <c r="T30" s="1979"/>
      <c r="U30" s="1979"/>
      <c r="V30" s="1979"/>
      <c r="W30" s="1979"/>
      <c r="X30" s="1979"/>
      <c r="Y30" s="1980"/>
      <c r="Z30" s="1987" t="s">
        <v>162</v>
      </c>
      <c r="AA30" s="1988"/>
      <c r="AB30" s="1988"/>
      <c r="AC30" s="1851"/>
      <c r="AD30" s="1851"/>
      <c r="AE30" s="1851"/>
      <c r="AF30" s="1851"/>
      <c r="AG30" s="1851"/>
      <c r="AH30" s="1851"/>
      <c r="AI30" s="1851"/>
      <c r="AJ30" s="1851"/>
      <c r="AK30" s="1851"/>
      <c r="AL30" s="1851"/>
      <c r="AM30" s="1851"/>
      <c r="AN30" s="1851"/>
      <c r="AO30" s="1851"/>
      <c r="AP30" s="1851"/>
      <c r="AQ30" s="1851"/>
      <c r="AR30" s="1851"/>
      <c r="AS30" s="1851"/>
      <c r="AT30" s="1851"/>
      <c r="AU30" s="1851"/>
      <c r="AV30" s="1851"/>
      <c r="AW30" s="1851"/>
      <c r="AX30" s="1851"/>
      <c r="AY30" s="1851"/>
      <c r="AZ30" s="1972"/>
    </row>
    <row r="31" spans="1:52" ht="16.5" customHeight="1" x14ac:dyDescent="0.25">
      <c r="A31" s="134"/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3"/>
      <c r="Z31" s="1987"/>
      <c r="AA31" s="1988"/>
      <c r="AB31" s="1988"/>
      <c r="AC31" s="1851"/>
      <c r="AD31" s="1851"/>
      <c r="AE31" s="1851"/>
      <c r="AF31" s="1851"/>
      <c r="AG31" s="1851"/>
      <c r="AH31" s="1851"/>
      <c r="AI31" s="1851"/>
      <c r="AJ31" s="1851"/>
      <c r="AK31" s="1851"/>
      <c r="AL31" s="1851"/>
      <c r="AM31" s="1851"/>
      <c r="AN31" s="1851"/>
      <c r="AO31" s="1851"/>
      <c r="AP31" s="1851"/>
      <c r="AQ31" s="1851"/>
      <c r="AR31" s="1851"/>
      <c r="AS31" s="1851"/>
      <c r="AT31" s="1851"/>
      <c r="AU31" s="1851"/>
      <c r="AV31" s="1851"/>
      <c r="AW31" s="1851"/>
      <c r="AX31" s="1851"/>
      <c r="AY31" s="1851"/>
      <c r="AZ31" s="1972"/>
    </row>
    <row r="32" spans="1:52" ht="27" customHeight="1" x14ac:dyDescent="0.25">
      <c r="A32" s="134"/>
      <c r="B32" s="2027" t="s">
        <v>261</v>
      </c>
      <c r="C32" s="2027"/>
      <c r="D32" s="2027"/>
      <c r="E32" s="2027"/>
      <c r="F32" s="2027"/>
      <c r="G32" s="2027"/>
      <c r="H32" s="2027"/>
      <c r="I32" s="2027"/>
      <c r="J32" s="2027"/>
      <c r="K32" s="2027"/>
      <c r="L32" s="2027"/>
      <c r="M32" s="2027"/>
      <c r="N32" s="2027"/>
      <c r="O32" s="2027"/>
      <c r="P32" s="2027"/>
      <c r="Q32" s="2027"/>
      <c r="R32" s="2027"/>
      <c r="S32" s="2027"/>
      <c r="T32" s="2027"/>
      <c r="U32" s="2027"/>
      <c r="V32" s="2027"/>
      <c r="W32" s="2027"/>
      <c r="X32" s="2027"/>
      <c r="Y32" s="2028"/>
      <c r="Z32" s="1987" t="s">
        <v>135</v>
      </c>
      <c r="AA32" s="1988"/>
      <c r="AB32" s="1988"/>
      <c r="AC32" s="1851"/>
      <c r="AD32" s="1851"/>
      <c r="AE32" s="1851"/>
      <c r="AF32" s="1851"/>
      <c r="AG32" s="1851"/>
      <c r="AH32" s="1851"/>
      <c r="AI32" s="1851"/>
      <c r="AJ32" s="1851"/>
      <c r="AK32" s="1851"/>
      <c r="AL32" s="1851"/>
      <c r="AM32" s="1851"/>
      <c r="AN32" s="1851"/>
      <c r="AO32" s="1851"/>
      <c r="AP32" s="1851"/>
      <c r="AQ32" s="1851"/>
      <c r="AR32" s="1851"/>
      <c r="AS32" s="1851"/>
      <c r="AT32" s="1851"/>
      <c r="AU32" s="1851"/>
      <c r="AV32" s="1851"/>
      <c r="AW32" s="1851"/>
      <c r="AX32" s="1851"/>
      <c r="AY32" s="1851"/>
      <c r="AZ32" s="1972"/>
    </row>
    <row r="33" spans="1:52" ht="28.5" customHeight="1" x14ac:dyDescent="0.25">
      <c r="A33" s="134"/>
      <c r="B33" s="1979" t="s">
        <v>5</v>
      </c>
      <c r="C33" s="1979"/>
      <c r="D33" s="1979"/>
      <c r="E33" s="1979"/>
      <c r="F33" s="1979"/>
      <c r="G33" s="1979"/>
      <c r="H33" s="1979"/>
      <c r="I33" s="1979"/>
      <c r="J33" s="1979"/>
      <c r="K33" s="1979"/>
      <c r="L33" s="1979"/>
      <c r="M33" s="1979"/>
      <c r="N33" s="1979"/>
      <c r="O33" s="1979"/>
      <c r="P33" s="1979"/>
      <c r="Q33" s="1979"/>
      <c r="R33" s="1979"/>
      <c r="S33" s="1979"/>
      <c r="T33" s="1979"/>
      <c r="U33" s="1979"/>
      <c r="V33" s="1979"/>
      <c r="W33" s="1979"/>
      <c r="X33" s="1979"/>
      <c r="Y33" s="1980"/>
      <c r="Z33" s="1987" t="s">
        <v>166</v>
      </c>
      <c r="AA33" s="1988"/>
      <c r="AB33" s="1988"/>
      <c r="AC33" s="1851"/>
      <c r="AD33" s="1851"/>
      <c r="AE33" s="1851"/>
      <c r="AF33" s="1851"/>
      <c r="AG33" s="1851"/>
      <c r="AH33" s="1851"/>
      <c r="AI33" s="1851"/>
      <c r="AJ33" s="1851"/>
      <c r="AK33" s="1851"/>
      <c r="AL33" s="1851"/>
      <c r="AM33" s="1851"/>
      <c r="AN33" s="1851"/>
      <c r="AO33" s="1851"/>
      <c r="AP33" s="1851"/>
      <c r="AQ33" s="1851"/>
      <c r="AR33" s="1851"/>
      <c r="AS33" s="1851"/>
      <c r="AT33" s="1851"/>
      <c r="AU33" s="1851"/>
      <c r="AV33" s="1851"/>
      <c r="AW33" s="1851"/>
      <c r="AX33" s="1851"/>
      <c r="AY33" s="1851"/>
      <c r="AZ33" s="1972"/>
    </row>
    <row r="34" spans="1:52" ht="16.5" customHeight="1" x14ac:dyDescent="0.25">
      <c r="A34" s="134"/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3"/>
      <c r="Z34" s="1987"/>
      <c r="AA34" s="1988"/>
      <c r="AB34" s="1988"/>
      <c r="AC34" s="1851"/>
      <c r="AD34" s="1851"/>
      <c r="AE34" s="1851"/>
      <c r="AF34" s="1851"/>
      <c r="AG34" s="1851"/>
      <c r="AH34" s="1851"/>
      <c r="AI34" s="1851"/>
      <c r="AJ34" s="1851"/>
      <c r="AK34" s="1851"/>
      <c r="AL34" s="1851"/>
      <c r="AM34" s="1851"/>
      <c r="AN34" s="1851"/>
      <c r="AO34" s="1851"/>
      <c r="AP34" s="1851"/>
      <c r="AQ34" s="1851"/>
      <c r="AR34" s="1851"/>
      <c r="AS34" s="1851"/>
      <c r="AT34" s="1851"/>
      <c r="AU34" s="1851"/>
      <c r="AV34" s="1851"/>
      <c r="AW34" s="1851"/>
      <c r="AX34" s="1851"/>
      <c r="AY34" s="1851"/>
      <c r="AZ34" s="1972"/>
    </row>
    <row r="35" spans="1:52" ht="30" customHeight="1" x14ac:dyDescent="0.25">
      <c r="A35" s="134"/>
      <c r="B35" s="2027" t="s">
        <v>262</v>
      </c>
      <c r="C35" s="2027"/>
      <c r="D35" s="2027"/>
      <c r="E35" s="2027"/>
      <c r="F35" s="2027"/>
      <c r="G35" s="2027"/>
      <c r="H35" s="2027"/>
      <c r="I35" s="2027"/>
      <c r="J35" s="2027"/>
      <c r="K35" s="2027"/>
      <c r="L35" s="2027"/>
      <c r="M35" s="2027"/>
      <c r="N35" s="2027"/>
      <c r="O35" s="2027"/>
      <c r="P35" s="2027"/>
      <c r="Q35" s="2027"/>
      <c r="R35" s="2027"/>
      <c r="S35" s="2027"/>
      <c r="T35" s="2027"/>
      <c r="U35" s="2027"/>
      <c r="V35" s="2027"/>
      <c r="W35" s="2027"/>
      <c r="X35" s="2027"/>
      <c r="Y35" s="2028"/>
      <c r="Z35" s="1987" t="s">
        <v>139</v>
      </c>
      <c r="AA35" s="1988"/>
      <c r="AB35" s="1988"/>
      <c r="AC35" s="1851"/>
      <c r="AD35" s="1851"/>
      <c r="AE35" s="1851"/>
      <c r="AF35" s="1851"/>
      <c r="AG35" s="1851"/>
      <c r="AH35" s="1851"/>
      <c r="AI35" s="1851"/>
      <c r="AJ35" s="1851"/>
      <c r="AK35" s="1851"/>
      <c r="AL35" s="1851"/>
      <c r="AM35" s="1851"/>
      <c r="AN35" s="1851"/>
      <c r="AO35" s="1851"/>
      <c r="AP35" s="1851"/>
      <c r="AQ35" s="1851"/>
      <c r="AR35" s="1851"/>
      <c r="AS35" s="1851"/>
      <c r="AT35" s="1851"/>
      <c r="AU35" s="1851"/>
      <c r="AV35" s="1851"/>
      <c r="AW35" s="1851"/>
      <c r="AX35" s="1851"/>
      <c r="AY35" s="1851"/>
      <c r="AZ35" s="1972"/>
    </row>
    <row r="36" spans="1:52" ht="28.5" customHeight="1" x14ac:dyDescent="0.25">
      <c r="A36" s="134"/>
      <c r="B36" s="1979" t="s">
        <v>5</v>
      </c>
      <c r="C36" s="1979"/>
      <c r="D36" s="1979"/>
      <c r="E36" s="1979"/>
      <c r="F36" s="1979"/>
      <c r="G36" s="1979"/>
      <c r="H36" s="1979"/>
      <c r="I36" s="1979"/>
      <c r="J36" s="1979"/>
      <c r="K36" s="1979"/>
      <c r="L36" s="1979"/>
      <c r="M36" s="1979"/>
      <c r="N36" s="1979"/>
      <c r="O36" s="1979"/>
      <c r="P36" s="1979"/>
      <c r="Q36" s="1979"/>
      <c r="R36" s="1979"/>
      <c r="S36" s="1979"/>
      <c r="T36" s="1979"/>
      <c r="U36" s="1979"/>
      <c r="V36" s="1979"/>
      <c r="W36" s="1979"/>
      <c r="X36" s="1979"/>
      <c r="Y36" s="1980"/>
      <c r="Z36" s="1987" t="s">
        <v>198</v>
      </c>
      <c r="AA36" s="1988"/>
      <c r="AB36" s="1988"/>
      <c r="AC36" s="1851"/>
      <c r="AD36" s="1851"/>
      <c r="AE36" s="1851"/>
      <c r="AF36" s="1851"/>
      <c r="AG36" s="1851"/>
      <c r="AH36" s="1851"/>
      <c r="AI36" s="1851"/>
      <c r="AJ36" s="1851"/>
      <c r="AK36" s="1851"/>
      <c r="AL36" s="1851"/>
      <c r="AM36" s="1851"/>
      <c r="AN36" s="1851"/>
      <c r="AO36" s="1851"/>
      <c r="AP36" s="1851"/>
      <c r="AQ36" s="1851"/>
      <c r="AR36" s="1851"/>
      <c r="AS36" s="1851"/>
      <c r="AT36" s="1851"/>
      <c r="AU36" s="1851"/>
      <c r="AV36" s="1851"/>
      <c r="AW36" s="1851"/>
      <c r="AX36" s="1851"/>
      <c r="AY36" s="1851"/>
      <c r="AZ36" s="1972"/>
    </row>
    <row r="37" spans="1:52" ht="16.5" customHeight="1" x14ac:dyDescent="0.25">
      <c r="A37" s="134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3"/>
      <c r="Z37" s="1987"/>
      <c r="AA37" s="1988"/>
      <c r="AB37" s="1988"/>
      <c r="AC37" s="1851"/>
      <c r="AD37" s="1851"/>
      <c r="AE37" s="1851"/>
      <c r="AF37" s="1851"/>
      <c r="AG37" s="1851"/>
      <c r="AH37" s="1851"/>
      <c r="AI37" s="1851"/>
      <c r="AJ37" s="1851"/>
      <c r="AK37" s="1851"/>
      <c r="AL37" s="1851"/>
      <c r="AM37" s="1851"/>
      <c r="AN37" s="1851"/>
      <c r="AO37" s="1851"/>
      <c r="AP37" s="1851"/>
      <c r="AQ37" s="1851"/>
      <c r="AR37" s="1851"/>
      <c r="AS37" s="1851"/>
      <c r="AT37" s="1851"/>
      <c r="AU37" s="1851"/>
      <c r="AV37" s="1851"/>
      <c r="AW37" s="1851"/>
      <c r="AX37" s="1851"/>
      <c r="AY37" s="1851"/>
      <c r="AZ37" s="1972"/>
    </row>
    <row r="38" spans="1:52" ht="32.1" customHeight="1" x14ac:dyDescent="0.25">
      <c r="A38" s="134"/>
      <c r="B38" s="2027" t="s">
        <v>420</v>
      </c>
      <c r="C38" s="2027"/>
      <c r="D38" s="2027"/>
      <c r="E38" s="2027"/>
      <c r="F38" s="2027"/>
      <c r="G38" s="2027"/>
      <c r="H38" s="2027"/>
      <c r="I38" s="2027"/>
      <c r="J38" s="2027"/>
      <c r="K38" s="2027"/>
      <c r="L38" s="2027"/>
      <c r="M38" s="2027"/>
      <c r="N38" s="2027"/>
      <c r="O38" s="2027"/>
      <c r="P38" s="2027"/>
      <c r="Q38" s="2027"/>
      <c r="R38" s="2027"/>
      <c r="S38" s="2027"/>
      <c r="T38" s="2027"/>
      <c r="U38" s="2027"/>
      <c r="V38" s="2027"/>
      <c r="W38" s="2027"/>
      <c r="X38" s="2027"/>
      <c r="Y38" s="2028"/>
      <c r="Z38" s="1987" t="s">
        <v>153</v>
      </c>
      <c r="AA38" s="1988"/>
      <c r="AB38" s="1988"/>
      <c r="AC38" s="1851"/>
      <c r="AD38" s="1851"/>
      <c r="AE38" s="1851"/>
      <c r="AF38" s="1851"/>
      <c r="AG38" s="1851"/>
      <c r="AH38" s="1851"/>
      <c r="AI38" s="1851"/>
      <c r="AJ38" s="1851"/>
      <c r="AK38" s="1851"/>
      <c r="AL38" s="1851"/>
      <c r="AM38" s="1851"/>
      <c r="AN38" s="1851"/>
      <c r="AO38" s="1851"/>
      <c r="AP38" s="1851"/>
      <c r="AQ38" s="1851"/>
      <c r="AR38" s="1851"/>
      <c r="AS38" s="1851"/>
      <c r="AT38" s="1851"/>
      <c r="AU38" s="1851"/>
      <c r="AV38" s="1851"/>
      <c r="AW38" s="1851"/>
      <c r="AX38" s="1851"/>
      <c r="AY38" s="1851"/>
      <c r="AZ38" s="1972"/>
    </row>
    <row r="39" spans="1:52" ht="28.5" customHeight="1" x14ac:dyDescent="0.25">
      <c r="A39" s="134"/>
      <c r="B39" s="1979" t="s">
        <v>5</v>
      </c>
      <c r="C39" s="1979"/>
      <c r="D39" s="1979"/>
      <c r="E39" s="1979"/>
      <c r="F39" s="1979"/>
      <c r="G39" s="1979"/>
      <c r="H39" s="1979"/>
      <c r="I39" s="1979"/>
      <c r="J39" s="1979"/>
      <c r="K39" s="1979"/>
      <c r="L39" s="1979"/>
      <c r="M39" s="1979"/>
      <c r="N39" s="1979"/>
      <c r="O39" s="1979"/>
      <c r="P39" s="1979"/>
      <c r="Q39" s="1979"/>
      <c r="R39" s="1979"/>
      <c r="S39" s="1979"/>
      <c r="T39" s="1979"/>
      <c r="U39" s="1979"/>
      <c r="V39" s="1979"/>
      <c r="W39" s="1979"/>
      <c r="X39" s="1979"/>
      <c r="Y39" s="1980"/>
      <c r="Z39" s="1987" t="s">
        <v>199</v>
      </c>
      <c r="AA39" s="1988"/>
      <c r="AB39" s="1988"/>
      <c r="AC39" s="1851"/>
      <c r="AD39" s="1851"/>
      <c r="AE39" s="1851"/>
      <c r="AF39" s="1851"/>
      <c r="AG39" s="1851"/>
      <c r="AH39" s="1851"/>
      <c r="AI39" s="1851"/>
      <c r="AJ39" s="1851"/>
      <c r="AK39" s="1851"/>
      <c r="AL39" s="1851"/>
      <c r="AM39" s="1851"/>
      <c r="AN39" s="1851"/>
      <c r="AO39" s="1851"/>
      <c r="AP39" s="1851"/>
      <c r="AQ39" s="1851"/>
      <c r="AR39" s="1851"/>
      <c r="AS39" s="1851"/>
      <c r="AT39" s="1851"/>
      <c r="AU39" s="1851"/>
      <c r="AV39" s="1851"/>
      <c r="AW39" s="1851"/>
      <c r="AX39" s="1851"/>
      <c r="AY39" s="1851"/>
      <c r="AZ39" s="1972"/>
    </row>
    <row r="40" spans="1:52" ht="16.5" customHeight="1" x14ac:dyDescent="0.25">
      <c r="A40" s="134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3"/>
      <c r="Z40" s="1987"/>
      <c r="AA40" s="1988"/>
      <c r="AB40" s="1988"/>
      <c r="AC40" s="1851"/>
      <c r="AD40" s="1851"/>
      <c r="AE40" s="1851"/>
      <c r="AF40" s="1851"/>
      <c r="AG40" s="1851"/>
      <c r="AH40" s="1851"/>
      <c r="AI40" s="1851"/>
      <c r="AJ40" s="1851"/>
      <c r="AK40" s="1851"/>
      <c r="AL40" s="1851"/>
      <c r="AM40" s="1851"/>
      <c r="AN40" s="1851"/>
      <c r="AO40" s="1851"/>
      <c r="AP40" s="1851"/>
      <c r="AQ40" s="1851"/>
      <c r="AR40" s="1851"/>
      <c r="AS40" s="1851"/>
      <c r="AT40" s="1851"/>
      <c r="AU40" s="1851"/>
      <c r="AV40" s="1851"/>
      <c r="AW40" s="1851"/>
      <c r="AX40" s="1851"/>
      <c r="AY40" s="1851"/>
      <c r="AZ40" s="1972"/>
    </row>
    <row r="41" spans="1:52" ht="18" customHeight="1" thickBot="1" x14ac:dyDescent="0.3">
      <c r="A41" s="134"/>
      <c r="B41" s="1992" t="s">
        <v>756</v>
      </c>
      <c r="C41" s="1992"/>
      <c r="D41" s="1992"/>
      <c r="E41" s="1992"/>
      <c r="F41" s="1992"/>
      <c r="G41" s="1992"/>
      <c r="H41" s="1992"/>
      <c r="I41" s="1992"/>
      <c r="J41" s="1992"/>
      <c r="K41" s="1992"/>
      <c r="L41" s="1992"/>
      <c r="M41" s="1992"/>
      <c r="N41" s="1992"/>
      <c r="O41" s="1992"/>
      <c r="P41" s="1992"/>
      <c r="Q41" s="1992"/>
      <c r="R41" s="1992"/>
      <c r="S41" s="1992"/>
      <c r="T41" s="1992"/>
      <c r="U41" s="1992"/>
      <c r="V41" s="1992"/>
      <c r="W41" s="1992"/>
      <c r="X41" s="1992"/>
      <c r="Y41" s="1992"/>
      <c r="Z41" s="1999" t="s">
        <v>142</v>
      </c>
      <c r="AA41" s="2000"/>
      <c r="AB41" s="2000"/>
      <c r="AC41" s="2001"/>
      <c r="AD41" s="2001"/>
      <c r="AE41" s="2001"/>
      <c r="AF41" s="2001"/>
      <c r="AG41" s="2001"/>
      <c r="AH41" s="2001"/>
      <c r="AI41" s="2001"/>
      <c r="AJ41" s="2001"/>
      <c r="AK41" s="2001"/>
      <c r="AL41" s="2001"/>
      <c r="AM41" s="2001"/>
      <c r="AN41" s="2001"/>
      <c r="AO41" s="2001"/>
      <c r="AP41" s="2001"/>
      <c r="AQ41" s="2001"/>
      <c r="AR41" s="2001"/>
      <c r="AS41" s="2001"/>
      <c r="AT41" s="2001"/>
      <c r="AU41" s="2001"/>
      <c r="AV41" s="2001"/>
      <c r="AW41" s="2001"/>
      <c r="AX41" s="2001"/>
      <c r="AY41" s="2001"/>
      <c r="AZ41" s="2036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92" t="s">
        <v>799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441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26" t="s">
        <v>465</v>
      </c>
      <c r="AS4" s="826"/>
      <c r="AT4" s="826"/>
      <c r="AU4" s="943"/>
      <c r="AV4" s="841"/>
      <c r="AW4" s="838"/>
      <c r="AX4" s="838"/>
      <c r="AY4" s="838"/>
      <c r="AZ4" s="842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26"/>
      <c r="AS5" s="826"/>
      <c r="AT5" s="826"/>
      <c r="AU5" s="943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</row>
    <row r="7" spans="1:52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</row>
    <row r="8" spans="1:52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ht="15.75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</row>
    <row r="12" spans="1:52" x14ac:dyDescent="0.25">
      <c r="A12" s="91"/>
      <c r="B12" s="1458" t="s">
        <v>635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1458"/>
      <c r="AU12" s="1458"/>
      <c r="AV12" s="1458"/>
      <c r="AW12" s="1458"/>
      <c r="AX12" s="1458"/>
      <c r="AY12" s="1458"/>
      <c r="AZ12" s="1458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2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</row>
    <row r="16" spans="1:52" ht="32.2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</row>
    <row r="17" spans="1:52" ht="15.75" thickBot="1" x14ac:dyDescent="0.3">
      <c r="A17" s="116"/>
      <c r="B17" s="1138">
        <v>1</v>
      </c>
      <c r="C17" s="1138"/>
      <c r="D17" s="1138"/>
      <c r="E17" s="1138"/>
      <c r="F17" s="1138"/>
      <c r="G17" s="1138"/>
      <c r="H17" s="1138"/>
      <c r="I17" s="1138"/>
      <c r="J17" s="1138"/>
      <c r="K17" s="1138"/>
      <c r="L17" s="1138"/>
      <c r="M17" s="1138"/>
      <c r="N17" s="1138"/>
      <c r="O17" s="1138"/>
      <c r="P17" s="1138"/>
      <c r="Q17" s="1138"/>
      <c r="R17" s="1138"/>
      <c r="S17" s="1138"/>
      <c r="T17" s="1138"/>
      <c r="U17" s="1138"/>
      <c r="V17" s="1138"/>
      <c r="W17" s="1138"/>
      <c r="X17" s="1138"/>
      <c r="Y17" s="948"/>
      <c r="Z17" s="944" t="s">
        <v>36</v>
      </c>
      <c r="AA17" s="945"/>
      <c r="AB17" s="946"/>
      <c r="AC17" s="944" t="s">
        <v>7</v>
      </c>
      <c r="AD17" s="945"/>
      <c r="AE17" s="945"/>
      <c r="AF17" s="945"/>
      <c r="AG17" s="945"/>
      <c r="AH17" s="945"/>
      <c r="AI17" s="945"/>
      <c r="AJ17" s="946"/>
      <c r="AK17" s="944" t="s">
        <v>8</v>
      </c>
      <c r="AL17" s="945"/>
      <c r="AM17" s="945"/>
      <c r="AN17" s="945"/>
      <c r="AO17" s="945"/>
      <c r="AP17" s="945"/>
      <c r="AQ17" s="945"/>
      <c r="AR17" s="946"/>
      <c r="AS17" s="944" t="s">
        <v>9</v>
      </c>
      <c r="AT17" s="945"/>
      <c r="AU17" s="945"/>
      <c r="AV17" s="945"/>
      <c r="AW17" s="945"/>
      <c r="AX17" s="945"/>
      <c r="AY17" s="945"/>
      <c r="AZ17" s="945"/>
    </row>
    <row r="18" spans="1:52" ht="27" customHeight="1" x14ac:dyDescent="0.25">
      <c r="A18" s="116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9" t="s">
        <v>119</v>
      </c>
      <c r="AA18" s="920"/>
      <c r="AB18" s="921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2" x14ac:dyDescent="0.25">
      <c r="A19" s="116"/>
      <c r="B19" s="830" t="s">
        <v>279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1"/>
      <c r="Z19" s="832" t="s">
        <v>122</v>
      </c>
      <c r="AA19" s="833"/>
      <c r="AB19" s="834"/>
      <c r="AC19" s="894"/>
      <c r="AD19" s="894"/>
      <c r="AE19" s="894"/>
      <c r="AF19" s="894"/>
      <c r="AG19" s="894"/>
      <c r="AH19" s="894"/>
      <c r="AI19" s="894"/>
      <c r="AJ19" s="894"/>
      <c r="AK19" s="894"/>
      <c r="AL19" s="894"/>
      <c r="AM19" s="894"/>
      <c r="AN19" s="894"/>
      <c r="AO19" s="894"/>
      <c r="AP19" s="894"/>
      <c r="AQ19" s="894"/>
      <c r="AR19" s="894"/>
      <c r="AS19" s="894"/>
      <c r="AT19" s="894"/>
      <c r="AU19" s="894"/>
      <c r="AV19" s="894"/>
      <c r="AW19" s="894"/>
      <c r="AX19" s="894"/>
      <c r="AY19" s="894"/>
      <c r="AZ19" s="1005"/>
    </row>
    <row r="20" spans="1:52" ht="28.5" customHeight="1" x14ac:dyDescent="0.25">
      <c r="A20" s="91"/>
      <c r="B20" s="830" t="s">
        <v>427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894"/>
      <c r="AD20" s="894"/>
      <c r="AE20" s="894"/>
      <c r="AF20" s="894"/>
      <c r="AG20" s="894"/>
      <c r="AH20" s="894"/>
      <c r="AI20" s="894"/>
      <c r="AJ20" s="894"/>
      <c r="AK20" s="894"/>
      <c r="AL20" s="894"/>
      <c r="AM20" s="894"/>
      <c r="AN20" s="894"/>
      <c r="AO20" s="894"/>
      <c r="AP20" s="894"/>
      <c r="AQ20" s="894"/>
      <c r="AR20" s="894"/>
      <c r="AS20" s="894"/>
      <c r="AT20" s="894"/>
      <c r="AU20" s="894"/>
      <c r="AV20" s="894"/>
      <c r="AW20" s="894"/>
      <c r="AX20" s="894"/>
      <c r="AY20" s="894"/>
      <c r="AZ20" s="1005"/>
    </row>
    <row r="21" spans="1:52" ht="20.25" customHeight="1" x14ac:dyDescent="0.25">
      <c r="A21" s="91"/>
      <c r="B21" s="830" t="s">
        <v>282</v>
      </c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1"/>
      <c r="Z21" s="832" t="s">
        <v>139</v>
      </c>
      <c r="AA21" s="833"/>
      <c r="AB21" s="834"/>
      <c r="AC21" s="894"/>
      <c r="AD21" s="894"/>
      <c r="AE21" s="894"/>
      <c r="AF21" s="894"/>
      <c r="AG21" s="894"/>
      <c r="AH21" s="894"/>
      <c r="AI21" s="894"/>
      <c r="AJ21" s="894"/>
      <c r="AK21" s="894"/>
      <c r="AL21" s="894"/>
      <c r="AM21" s="894"/>
      <c r="AN21" s="894"/>
      <c r="AO21" s="894"/>
      <c r="AP21" s="894"/>
      <c r="AQ21" s="894"/>
      <c r="AR21" s="894"/>
      <c r="AS21" s="894"/>
      <c r="AT21" s="894"/>
      <c r="AU21" s="894"/>
      <c r="AV21" s="894"/>
      <c r="AW21" s="894"/>
      <c r="AX21" s="894"/>
      <c r="AY21" s="894"/>
      <c r="AZ21" s="1005"/>
    </row>
    <row r="22" spans="1:52" ht="15.75" customHeight="1" x14ac:dyDescent="0.25">
      <c r="A22" s="91"/>
      <c r="B22" s="830" t="s">
        <v>636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32" t="s">
        <v>153</v>
      </c>
      <c r="AA22" s="833"/>
      <c r="AB22" s="834"/>
      <c r="AC22" s="894"/>
      <c r="AD22" s="894"/>
      <c r="AE22" s="894"/>
      <c r="AF22" s="894"/>
      <c r="AG22" s="894"/>
      <c r="AH22" s="894"/>
      <c r="AI22" s="894"/>
      <c r="AJ22" s="894"/>
      <c r="AK22" s="894"/>
      <c r="AL22" s="894"/>
      <c r="AM22" s="894"/>
      <c r="AN22" s="894"/>
      <c r="AO22" s="894"/>
      <c r="AP22" s="894"/>
      <c r="AQ22" s="894"/>
      <c r="AR22" s="894"/>
      <c r="AS22" s="894"/>
      <c r="AT22" s="894"/>
      <c r="AU22" s="894"/>
      <c r="AV22" s="894"/>
      <c r="AW22" s="894"/>
      <c r="AX22" s="894"/>
      <c r="AY22" s="894"/>
      <c r="AZ22" s="1005"/>
    </row>
    <row r="23" spans="1:52" ht="27" customHeight="1" thickBot="1" x14ac:dyDescent="0.3">
      <c r="A23" s="91"/>
      <c r="B23" s="964" t="s">
        <v>657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858" t="s">
        <v>142</v>
      </c>
      <c r="AA23" s="859"/>
      <c r="AB23" s="860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3"/>
    </row>
    <row r="24" spans="1:52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  <c r="AZ24" s="619"/>
    </row>
    <row r="25" spans="1:52" ht="16.5" customHeight="1" x14ac:dyDescent="0.25">
      <c r="A25" s="80"/>
      <c r="B25" s="1476" t="s">
        <v>800</v>
      </c>
      <c r="C25" s="2039"/>
      <c r="D25" s="2039"/>
      <c r="E25" s="2039"/>
      <c r="F25" s="2039"/>
      <c r="G25" s="2039"/>
      <c r="H25" s="2039"/>
      <c r="I25" s="2039"/>
      <c r="J25" s="2039"/>
      <c r="K25" s="2039"/>
      <c r="L25" s="2039"/>
      <c r="M25" s="2039"/>
      <c r="N25" s="2039"/>
      <c r="O25" s="2039"/>
      <c r="P25" s="2039"/>
      <c r="Q25" s="2039"/>
      <c r="R25" s="2039"/>
      <c r="S25" s="2039"/>
      <c r="T25" s="2039"/>
      <c r="U25" s="2039"/>
      <c r="V25" s="2039"/>
      <c r="W25" s="2039"/>
      <c r="X25" s="2039"/>
      <c r="Y25" s="2039"/>
      <c r="Z25" s="2039"/>
      <c r="AA25" s="2039"/>
      <c r="AB25" s="2039"/>
      <c r="AC25" s="2039"/>
      <c r="AD25" s="2039"/>
      <c r="AE25" s="2039"/>
      <c r="AF25" s="2039"/>
      <c r="AG25" s="2039"/>
      <c r="AH25" s="2039"/>
      <c r="AI25" s="2039"/>
      <c r="AJ25" s="2039"/>
      <c r="AK25" s="2039"/>
      <c r="AL25" s="2039"/>
      <c r="AM25" s="2039"/>
      <c r="AN25" s="2039"/>
      <c r="AO25" s="2039"/>
      <c r="AP25" s="2039"/>
      <c r="AQ25" s="2039"/>
      <c r="AR25" s="2039"/>
      <c r="AS25" s="2039"/>
      <c r="AT25" s="2039"/>
      <c r="AU25" s="2039"/>
      <c r="AV25" s="2039"/>
      <c r="AW25" s="2039"/>
      <c r="AX25" s="2039"/>
      <c r="AY25" s="2039"/>
      <c r="AZ25" s="2039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80" t="s">
        <v>882</v>
      </c>
      <c r="C27" s="1380"/>
      <c r="D27" s="1380"/>
      <c r="E27" s="1380"/>
      <c r="F27" s="1380"/>
      <c r="G27" s="1380"/>
      <c r="H27" s="1380"/>
      <c r="I27" s="1380"/>
      <c r="J27" s="1380"/>
      <c r="K27" s="1380"/>
      <c r="L27" s="1380"/>
      <c r="M27" s="1380"/>
      <c r="N27" s="1380"/>
      <c r="O27" s="1380"/>
      <c r="P27" s="1380"/>
      <c r="Q27" s="1380"/>
      <c r="R27" s="1380"/>
      <c r="S27" s="1380"/>
      <c r="T27" s="1380"/>
      <c r="U27" s="1380"/>
      <c r="V27" s="1380"/>
      <c r="W27" s="1380"/>
      <c r="X27" s="1380"/>
      <c r="Y27" s="1380"/>
      <c r="Z27" s="1380"/>
      <c r="AA27" s="1380"/>
      <c r="AB27" s="1380"/>
      <c r="AC27" s="1380"/>
      <c r="AD27" s="1380"/>
      <c r="AE27" s="1380"/>
      <c r="AF27" s="1380"/>
      <c r="AG27" s="1380"/>
      <c r="AH27" s="1380"/>
      <c r="AI27" s="1380"/>
      <c r="AJ27" s="1380"/>
      <c r="AK27" s="1380"/>
      <c r="AL27" s="1380"/>
      <c r="AM27" s="1380"/>
      <c r="AN27" s="1380"/>
      <c r="AO27" s="1380"/>
      <c r="AP27" s="1380"/>
      <c r="AQ27" s="1380"/>
      <c r="AR27" s="1380"/>
      <c r="AS27" s="1380"/>
      <c r="AT27" s="1380"/>
      <c r="AU27" s="1380"/>
      <c r="AV27" s="1380"/>
      <c r="AW27" s="1380"/>
      <c r="AX27" s="1380"/>
      <c r="AY27" s="1380"/>
      <c r="AZ27" s="1380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5"/>
      <c r="Z29" s="779" t="s">
        <v>33</v>
      </c>
      <c r="AA29" s="752"/>
      <c r="AB29" s="765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</row>
    <row r="30" spans="1:52" ht="58.5" customHeight="1" x14ac:dyDescent="0.25">
      <c r="A30" s="44"/>
      <c r="B30" s="740"/>
      <c r="C30" s="740"/>
      <c r="D30" s="740"/>
      <c r="E30" s="740"/>
      <c r="F30" s="740"/>
      <c r="G30" s="740"/>
      <c r="H30" s="740"/>
      <c r="I30" s="740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1"/>
      <c r="Z30" s="806"/>
      <c r="AA30" s="740"/>
      <c r="AB30" s="741"/>
      <c r="AC30" s="779" t="s">
        <v>293</v>
      </c>
      <c r="AD30" s="752"/>
      <c r="AE30" s="752"/>
      <c r="AF30" s="752"/>
      <c r="AG30" s="752"/>
      <c r="AH30" s="752"/>
      <c r="AI30" s="752"/>
      <c r="AJ30" s="765"/>
      <c r="AK30" s="729" t="s">
        <v>6</v>
      </c>
      <c r="AL30" s="729"/>
      <c r="AM30" s="729"/>
      <c r="AN30" s="729"/>
      <c r="AO30" s="729"/>
      <c r="AP30" s="729"/>
      <c r="AQ30" s="729"/>
      <c r="AR30" s="729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s="393" customFormat="1" ht="12" thickBot="1" x14ac:dyDescent="0.25">
      <c r="A31" s="368"/>
      <c r="B31" s="1241">
        <v>1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2"/>
      <c r="Z31" s="1036" t="s">
        <v>36</v>
      </c>
      <c r="AA31" s="1037"/>
      <c r="AB31" s="1038"/>
      <c r="AC31" s="1036" t="s">
        <v>7</v>
      </c>
      <c r="AD31" s="1037"/>
      <c r="AE31" s="1037"/>
      <c r="AF31" s="1037"/>
      <c r="AG31" s="1037"/>
      <c r="AH31" s="1037"/>
      <c r="AI31" s="1037"/>
      <c r="AJ31" s="1038"/>
      <c r="AK31" s="1036" t="s">
        <v>8</v>
      </c>
      <c r="AL31" s="1037"/>
      <c r="AM31" s="1037"/>
      <c r="AN31" s="1037"/>
      <c r="AO31" s="1037"/>
      <c r="AP31" s="1037"/>
      <c r="AQ31" s="1037"/>
      <c r="AR31" s="1038"/>
      <c r="AS31" s="1036" t="s">
        <v>9</v>
      </c>
      <c r="AT31" s="1037"/>
      <c r="AU31" s="1037"/>
      <c r="AV31" s="1037"/>
      <c r="AW31" s="1037"/>
      <c r="AX31" s="1037"/>
      <c r="AY31" s="1037"/>
      <c r="AZ31" s="1037"/>
    </row>
    <row r="32" spans="1:52" ht="19.5" customHeight="1" x14ac:dyDescent="0.25">
      <c r="A32" s="81"/>
      <c r="B32" s="964" t="s">
        <v>428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5"/>
      <c r="Z32" s="919" t="s">
        <v>119</v>
      </c>
      <c r="AA32" s="920"/>
      <c r="AB32" s="921"/>
      <c r="AC32" s="2040"/>
      <c r="AD32" s="2040"/>
      <c r="AE32" s="2040"/>
      <c r="AF32" s="2040"/>
      <c r="AG32" s="2040"/>
      <c r="AH32" s="2040"/>
      <c r="AI32" s="2040"/>
      <c r="AJ32" s="2040"/>
      <c r="AK32" s="2040"/>
      <c r="AL32" s="2040"/>
      <c r="AM32" s="2040"/>
      <c r="AN32" s="2040"/>
      <c r="AO32" s="2040"/>
      <c r="AP32" s="2040"/>
      <c r="AQ32" s="2040"/>
      <c r="AR32" s="2040"/>
      <c r="AS32" s="2040"/>
      <c r="AT32" s="2040"/>
      <c r="AU32" s="2040"/>
      <c r="AV32" s="2040"/>
      <c r="AW32" s="2040"/>
      <c r="AX32" s="2040"/>
      <c r="AY32" s="2040"/>
      <c r="AZ32" s="2041"/>
    </row>
    <row r="33" spans="1:52" ht="19.5" customHeight="1" x14ac:dyDescent="0.25">
      <c r="A33" s="81"/>
      <c r="B33" s="964" t="s">
        <v>425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832" t="s">
        <v>122</v>
      </c>
      <c r="AA33" s="833"/>
      <c r="AB33" s="834"/>
      <c r="AC33" s="729"/>
      <c r="AD33" s="729"/>
      <c r="AE33" s="729"/>
      <c r="AF33" s="729"/>
      <c r="AG33" s="729"/>
      <c r="AH33" s="729"/>
      <c r="AI33" s="729"/>
      <c r="AJ33" s="729"/>
      <c r="AK33" s="729"/>
      <c r="AL33" s="729"/>
      <c r="AM33" s="729"/>
      <c r="AN33" s="729"/>
      <c r="AO33" s="729"/>
      <c r="AP33" s="729"/>
      <c r="AQ33" s="729"/>
      <c r="AR33" s="729"/>
      <c r="AS33" s="729"/>
      <c r="AT33" s="729"/>
      <c r="AU33" s="729"/>
      <c r="AV33" s="729"/>
      <c r="AW33" s="729"/>
      <c r="AX33" s="729"/>
      <c r="AY33" s="729"/>
      <c r="AZ33" s="730"/>
    </row>
    <row r="34" spans="1:52" ht="20.25" customHeight="1" x14ac:dyDescent="0.25">
      <c r="A34" s="81"/>
      <c r="B34" s="964" t="s">
        <v>426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832" t="s">
        <v>135</v>
      </c>
      <c r="AA34" s="833"/>
      <c r="AB34" s="834"/>
      <c r="AC34" s="729"/>
      <c r="AD34" s="729"/>
      <c r="AE34" s="729"/>
      <c r="AF34" s="729"/>
      <c r="AG34" s="729"/>
      <c r="AH34" s="729"/>
      <c r="AI34" s="729"/>
      <c r="AJ34" s="729"/>
      <c r="AK34" s="729"/>
      <c r="AL34" s="729"/>
      <c r="AM34" s="729"/>
      <c r="AN34" s="729"/>
      <c r="AO34" s="729"/>
      <c r="AP34" s="729"/>
      <c r="AQ34" s="729"/>
      <c r="AR34" s="729"/>
      <c r="AS34" s="729"/>
      <c r="AT34" s="729"/>
      <c r="AU34" s="729"/>
      <c r="AV34" s="729"/>
      <c r="AW34" s="729"/>
      <c r="AX34" s="729"/>
      <c r="AY34" s="729"/>
      <c r="AZ34" s="730"/>
    </row>
    <row r="35" spans="1:52" ht="15.75" thickBot="1" x14ac:dyDescent="0.3">
      <c r="A35" s="80"/>
      <c r="B35" s="1435" t="s">
        <v>756</v>
      </c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6"/>
      <c r="Q35" s="1436"/>
      <c r="R35" s="1436"/>
      <c r="S35" s="1436"/>
      <c r="T35" s="1436"/>
      <c r="U35" s="1436"/>
      <c r="V35" s="1436"/>
      <c r="W35" s="1436"/>
      <c r="X35" s="1436"/>
      <c r="Y35" s="1436"/>
      <c r="Z35" s="1250" t="s">
        <v>142</v>
      </c>
      <c r="AA35" s="1251"/>
      <c r="AB35" s="1252"/>
      <c r="AC35" s="735"/>
      <c r="AD35" s="735"/>
      <c r="AE35" s="735"/>
      <c r="AF35" s="735"/>
      <c r="AG35" s="735"/>
      <c r="AH35" s="735"/>
      <c r="AI35" s="735"/>
      <c r="AJ35" s="735"/>
      <c r="AK35" s="735"/>
      <c r="AL35" s="735"/>
      <c r="AM35" s="735"/>
      <c r="AN35" s="735"/>
      <c r="AO35" s="735"/>
      <c r="AP35" s="735"/>
      <c r="AQ35" s="735"/>
      <c r="AR35" s="735"/>
      <c r="AS35" s="735"/>
      <c r="AT35" s="735"/>
      <c r="AU35" s="735"/>
      <c r="AV35" s="735"/>
      <c r="AW35" s="735"/>
      <c r="AX35" s="735"/>
      <c r="AY35" s="735"/>
      <c r="AZ35" s="737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91" t="s">
        <v>422</v>
      </c>
      <c r="C37" s="991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1"/>
      <c r="V37" s="991"/>
      <c r="W37" s="991"/>
      <c r="X37" s="991"/>
      <c r="Y37" s="991"/>
      <c r="Z37" s="991"/>
      <c r="AA37" s="991"/>
      <c r="AB37" s="991"/>
      <c r="AC37" s="991"/>
      <c r="AD37" s="991"/>
      <c r="AE37" s="991"/>
      <c r="AF37" s="991"/>
      <c r="AG37" s="991"/>
      <c r="AH37" s="991"/>
      <c r="AI37" s="991"/>
      <c r="AJ37" s="991"/>
      <c r="AK37" s="991"/>
      <c r="AL37" s="991"/>
      <c r="AM37" s="991"/>
      <c r="AN37" s="991"/>
      <c r="AO37" s="991"/>
      <c r="AP37" s="991"/>
      <c r="AQ37" s="991"/>
      <c r="AR37" s="991"/>
      <c r="AS37" s="991"/>
      <c r="AT37" s="991"/>
      <c r="AU37" s="991"/>
      <c r="AV37" s="991"/>
      <c r="AW37" s="991"/>
      <c r="AX37" s="991"/>
      <c r="AY37" s="991"/>
      <c r="AZ37" s="991"/>
    </row>
    <row r="38" spans="1:52" ht="9.75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</row>
    <row r="39" spans="1:52" ht="49.5" customHeight="1" x14ac:dyDescent="0.25">
      <c r="A39" s="92"/>
      <c r="B39" s="878" t="s">
        <v>2</v>
      </c>
      <c r="C39" s="878"/>
      <c r="D39" s="878"/>
      <c r="E39" s="878"/>
      <c r="F39" s="878"/>
      <c r="G39" s="878"/>
      <c r="H39" s="878"/>
      <c r="I39" s="878"/>
      <c r="J39" s="878"/>
      <c r="K39" s="879"/>
      <c r="L39" s="897" t="s">
        <v>3</v>
      </c>
      <c r="M39" s="879"/>
      <c r="N39" s="878" t="s">
        <v>644</v>
      </c>
      <c r="O39" s="878"/>
      <c r="P39" s="878"/>
      <c r="Q39" s="873" t="s">
        <v>34</v>
      </c>
      <c r="R39" s="874"/>
      <c r="S39" s="874"/>
      <c r="T39" s="874"/>
      <c r="U39" s="874"/>
      <c r="V39" s="874"/>
      <c r="W39" s="874"/>
      <c r="X39" s="874"/>
      <c r="Y39" s="874"/>
      <c r="Z39" s="874"/>
      <c r="AA39" s="874"/>
      <c r="AB39" s="875"/>
      <c r="AC39" s="873" t="s">
        <v>65</v>
      </c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5"/>
      <c r="AO39" s="873" t="s">
        <v>66</v>
      </c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</row>
    <row r="40" spans="1:52" ht="39.75" customHeight="1" x14ac:dyDescent="0.25">
      <c r="A40" s="92"/>
      <c r="B40" s="882"/>
      <c r="C40" s="882"/>
      <c r="D40" s="882"/>
      <c r="E40" s="882"/>
      <c r="F40" s="882"/>
      <c r="G40" s="882"/>
      <c r="H40" s="882"/>
      <c r="I40" s="882"/>
      <c r="J40" s="882"/>
      <c r="K40" s="883"/>
      <c r="L40" s="899"/>
      <c r="M40" s="883"/>
      <c r="N40" s="882"/>
      <c r="O40" s="882"/>
      <c r="P40" s="882"/>
      <c r="Q40" s="873" t="s">
        <v>421</v>
      </c>
      <c r="R40" s="874"/>
      <c r="S40" s="874"/>
      <c r="T40" s="875"/>
      <c r="U40" s="873" t="s">
        <v>501</v>
      </c>
      <c r="V40" s="874"/>
      <c r="W40" s="874"/>
      <c r="X40" s="875"/>
      <c r="Y40" s="873" t="s">
        <v>218</v>
      </c>
      <c r="Z40" s="874"/>
      <c r="AA40" s="874"/>
      <c r="AB40" s="875"/>
      <c r="AC40" s="873" t="s">
        <v>421</v>
      </c>
      <c r="AD40" s="874"/>
      <c r="AE40" s="874"/>
      <c r="AF40" s="875"/>
      <c r="AG40" s="873" t="s">
        <v>501</v>
      </c>
      <c r="AH40" s="874"/>
      <c r="AI40" s="874"/>
      <c r="AJ40" s="875"/>
      <c r="AK40" s="873" t="s">
        <v>218</v>
      </c>
      <c r="AL40" s="874"/>
      <c r="AM40" s="874"/>
      <c r="AN40" s="875"/>
      <c r="AO40" s="873" t="s">
        <v>421</v>
      </c>
      <c r="AP40" s="874"/>
      <c r="AQ40" s="874"/>
      <c r="AR40" s="875"/>
      <c r="AS40" s="873" t="s">
        <v>501</v>
      </c>
      <c r="AT40" s="874"/>
      <c r="AU40" s="874"/>
      <c r="AV40" s="875"/>
      <c r="AW40" s="873" t="s">
        <v>218</v>
      </c>
      <c r="AX40" s="874"/>
      <c r="AY40" s="874"/>
      <c r="AZ40" s="874"/>
    </row>
    <row r="41" spans="1:52" s="393" customFormat="1" ht="12" thickBot="1" x14ac:dyDescent="0.25">
      <c r="A41" s="536"/>
      <c r="B41" s="960">
        <v>1</v>
      </c>
      <c r="C41" s="960"/>
      <c r="D41" s="960"/>
      <c r="E41" s="960"/>
      <c r="F41" s="960"/>
      <c r="G41" s="960"/>
      <c r="H41" s="960"/>
      <c r="I41" s="960"/>
      <c r="J41" s="960"/>
      <c r="K41" s="961"/>
      <c r="L41" s="1512">
        <v>2</v>
      </c>
      <c r="M41" s="1514"/>
      <c r="N41" s="1512">
        <v>3</v>
      </c>
      <c r="O41" s="1513"/>
      <c r="P41" s="1514"/>
      <c r="Q41" s="909">
        <v>3</v>
      </c>
      <c r="R41" s="910"/>
      <c r="S41" s="910"/>
      <c r="T41" s="911"/>
      <c r="U41" s="909">
        <v>4</v>
      </c>
      <c r="V41" s="910"/>
      <c r="W41" s="910"/>
      <c r="X41" s="911"/>
      <c r="Y41" s="909">
        <v>5</v>
      </c>
      <c r="Z41" s="910"/>
      <c r="AA41" s="910"/>
      <c r="AB41" s="911"/>
      <c r="AC41" s="909">
        <v>6</v>
      </c>
      <c r="AD41" s="910"/>
      <c r="AE41" s="910"/>
      <c r="AF41" s="911"/>
      <c r="AG41" s="909">
        <v>7</v>
      </c>
      <c r="AH41" s="910"/>
      <c r="AI41" s="910"/>
      <c r="AJ41" s="911"/>
      <c r="AK41" s="909">
        <v>8</v>
      </c>
      <c r="AL41" s="910"/>
      <c r="AM41" s="910"/>
      <c r="AN41" s="911"/>
      <c r="AO41" s="909">
        <v>9</v>
      </c>
      <c r="AP41" s="910"/>
      <c r="AQ41" s="910"/>
      <c r="AR41" s="911"/>
      <c r="AS41" s="909">
        <v>10</v>
      </c>
      <c r="AT41" s="910"/>
      <c r="AU41" s="910"/>
      <c r="AV41" s="911"/>
      <c r="AW41" s="909">
        <v>11</v>
      </c>
      <c r="AX41" s="910"/>
      <c r="AY41" s="910"/>
      <c r="AZ41" s="910"/>
    </row>
    <row r="42" spans="1:52" x14ac:dyDescent="0.25">
      <c r="A42" s="92"/>
      <c r="B42" s="1029"/>
      <c r="C42" s="1029"/>
      <c r="D42" s="1029"/>
      <c r="E42" s="1029"/>
      <c r="F42" s="1029"/>
      <c r="G42" s="1029"/>
      <c r="H42" s="1029"/>
      <c r="I42" s="1029"/>
      <c r="J42" s="1029"/>
      <c r="K42" s="1030"/>
      <c r="L42" s="915" t="s">
        <v>119</v>
      </c>
      <c r="M42" s="916"/>
      <c r="N42" s="2045"/>
      <c r="O42" s="2046"/>
      <c r="P42" s="916"/>
      <c r="Q42" s="987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987"/>
      <c r="AX42" s="988"/>
      <c r="AY42" s="988"/>
      <c r="AZ42" s="990"/>
    </row>
    <row r="43" spans="1:52" x14ac:dyDescent="0.25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30"/>
      <c r="L43" s="907" t="s">
        <v>122</v>
      </c>
      <c r="M43" s="908"/>
      <c r="N43" s="2042"/>
      <c r="O43" s="2043"/>
      <c r="P43" s="2044"/>
      <c r="Q43" s="1563"/>
      <c r="R43" s="1564"/>
      <c r="S43" s="1564"/>
      <c r="T43" s="1565"/>
      <c r="U43" s="1563"/>
      <c r="V43" s="1564"/>
      <c r="W43" s="1564"/>
      <c r="X43" s="1565"/>
      <c r="Y43" s="1563"/>
      <c r="Z43" s="1564"/>
      <c r="AA43" s="1564"/>
      <c r="AB43" s="1565"/>
      <c r="AC43" s="1563"/>
      <c r="AD43" s="1564"/>
      <c r="AE43" s="1564"/>
      <c r="AF43" s="1565"/>
      <c r="AG43" s="1563"/>
      <c r="AH43" s="1564"/>
      <c r="AI43" s="1564"/>
      <c r="AJ43" s="1565"/>
      <c r="AK43" s="1563"/>
      <c r="AL43" s="1564"/>
      <c r="AM43" s="1564"/>
      <c r="AN43" s="1565"/>
      <c r="AO43" s="1563"/>
      <c r="AP43" s="1564"/>
      <c r="AQ43" s="1564"/>
      <c r="AR43" s="1565"/>
      <c r="AS43" s="1563"/>
      <c r="AT43" s="1564"/>
      <c r="AU43" s="1564"/>
      <c r="AV43" s="1565"/>
      <c r="AW43" s="1563"/>
      <c r="AX43" s="1564"/>
      <c r="AY43" s="1564"/>
      <c r="AZ43" s="1566"/>
    </row>
    <row r="44" spans="1:52" x14ac:dyDescent="0.25">
      <c r="A44" s="92"/>
      <c r="B44" s="1757"/>
      <c r="C44" s="1757"/>
      <c r="D44" s="1757"/>
      <c r="E44" s="1757"/>
      <c r="F44" s="1757"/>
      <c r="G44" s="1757"/>
      <c r="H44" s="1757"/>
      <c r="I44" s="1757"/>
      <c r="J44" s="1757"/>
      <c r="K44" s="1758"/>
      <c r="L44" s="907"/>
      <c r="M44" s="908"/>
      <c r="N44" s="1524"/>
      <c r="O44" s="1591"/>
      <c r="P44" s="1525"/>
      <c r="Q44" s="1202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1202"/>
      <c r="AX44" s="1203"/>
      <c r="AY44" s="1203"/>
      <c r="AZ44" s="1204"/>
    </row>
    <row r="45" spans="1:52" ht="15.75" thickBot="1" x14ac:dyDescent="0.3">
      <c r="A45" s="92"/>
      <c r="B45" s="901" t="s">
        <v>756</v>
      </c>
      <c r="C45" s="901"/>
      <c r="D45" s="901"/>
      <c r="E45" s="901"/>
      <c r="F45" s="901"/>
      <c r="G45" s="901"/>
      <c r="H45" s="901"/>
      <c r="I45" s="901"/>
      <c r="J45" s="901"/>
      <c r="K45" s="902"/>
      <c r="L45" s="903">
        <v>9000</v>
      </c>
      <c r="M45" s="904"/>
      <c r="N45" s="2047" t="s">
        <v>24</v>
      </c>
      <c r="O45" s="2048"/>
      <c r="P45" s="2049"/>
      <c r="Q45" s="979" t="s">
        <v>24</v>
      </c>
      <c r="R45" s="980"/>
      <c r="S45" s="980"/>
      <c r="T45" s="984"/>
      <c r="U45" s="979" t="s">
        <v>24</v>
      </c>
      <c r="V45" s="980"/>
      <c r="W45" s="980"/>
      <c r="X45" s="984"/>
      <c r="Y45" s="979"/>
      <c r="Z45" s="980"/>
      <c r="AA45" s="980"/>
      <c r="AB45" s="984"/>
      <c r="AC45" s="979" t="s">
        <v>24</v>
      </c>
      <c r="AD45" s="980"/>
      <c r="AE45" s="980"/>
      <c r="AF45" s="984"/>
      <c r="AG45" s="979" t="s">
        <v>24</v>
      </c>
      <c r="AH45" s="980"/>
      <c r="AI45" s="980"/>
      <c r="AJ45" s="984"/>
      <c r="AK45" s="979"/>
      <c r="AL45" s="980"/>
      <c r="AM45" s="980"/>
      <c r="AN45" s="984"/>
      <c r="AO45" s="979" t="s">
        <v>24</v>
      </c>
      <c r="AP45" s="980"/>
      <c r="AQ45" s="980"/>
      <c r="AR45" s="984"/>
      <c r="AS45" s="979" t="s">
        <v>24</v>
      </c>
      <c r="AT45" s="980"/>
      <c r="AU45" s="980"/>
      <c r="AV45" s="984"/>
      <c r="AW45" s="979"/>
      <c r="AX45" s="980"/>
      <c r="AY45" s="980"/>
      <c r="AZ45" s="981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91" t="s">
        <v>424</v>
      </c>
      <c r="C47" s="991"/>
      <c r="D47" s="991"/>
      <c r="E47" s="991"/>
      <c r="F47" s="991"/>
      <c r="G47" s="991"/>
      <c r="H47" s="991"/>
      <c r="I47" s="991"/>
      <c r="J47" s="991"/>
      <c r="K47" s="991"/>
      <c r="L47" s="991"/>
      <c r="M47" s="991"/>
      <c r="N47" s="991"/>
      <c r="O47" s="991"/>
      <c r="P47" s="991"/>
      <c r="Q47" s="991"/>
      <c r="R47" s="991"/>
      <c r="S47" s="991"/>
      <c r="T47" s="991"/>
      <c r="U47" s="991"/>
      <c r="V47" s="991"/>
      <c r="W47" s="991"/>
      <c r="X47" s="991"/>
      <c r="Y47" s="991"/>
      <c r="Z47" s="991"/>
      <c r="AA47" s="991"/>
      <c r="AB47" s="991"/>
      <c r="AC47" s="991"/>
      <c r="AD47" s="991"/>
      <c r="AE47" s="991"/>
      <c r="AF47" s="991"/>
      <c r="AG47" s="991"/>
      <c r="AH47" s="991"/>
      <c r="AI47" s="991"/>
      <c r="AJ47" s="991"/>
      <c r="AK47" s="991"/>
      <c r="AL47" s="991"/>
      <c r="AM47" s="991"/>
      <c r="AN47" s="991"/>
      <c r="AO47" s="991"/>
      <c r="AP47" s="991"/>
      <c r="AQ47" s="991"/>
      <c r="AR47" s="991"/>
      <c r="AS47" s="991"/>
      <c r="AT47" s="991"/>
      <c r="AU47" s="991"/>
      <c r="AV47" s="991"/>
      <c r="AW47" s="991"/>
      <c r="AX47" s="991"/>
      <c r="AY47" s="991"/>
      <c r="AZ47" s="991"/>
    </row>
    <row r="48" spans="1:52" x14ac:dyDescent="0.25">
      <c r="A48" s="119"/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  <c r="AF48" s="628"/>
      <c r="AG48" s="628"/>
      <c r="AH48" s="628"/>
      <c r="AI48" s="628"/>
      <c r="AJ48" s="628"/>
      <c r="AK48" s="628"/>
      <c r="AL48" s="628"/>
      <c r="AM48" s="628"/>
      <c r="AN48" s="628"/>
      <c r="AO48" s="628"/>
      <c r="AP48" s="628"/>
      <c r="AQ48" s="628"/>
      <c r="AR48" s="628"/>
      <c r="AS48" s="628"/>
      <c r="AT48" s="628"/>
      <c r="AU48" s="628"/>
      <c r="AV48" s="628"/>
      <c r="AW48" s="628"/>
      <c r="AX48" s="628"/>
      <c r="AY48" s="628"/>
      <c r="AZ48" s="628"/>
    </row>
    <row r="49" spans="1:52" ht="48" customHeight="1" x14ac:dyDescent="0.25">
      <c r="A49" s="150"/>
      <c r="B49" s="878" t="s">
        <v>2</v>
      </c>
      <c r="C49" s="878"/>
      <c r="D49" s="878"/>
      <c r="E49" s="878"/>
      <c r="F49" s="878"/>
      <c r="G49" s="878"/>
      <c r="H49" s="878"/>
      <c r="I49" s="878"/>
      <c r="J49" s="878"/>
      <c r="K49" s="879"/>
      <c r="L49" s="897" t="s">
        <v>3</v>
      </c>
      <c r="M49" s="879"/>
      <c r="N49" s="878" t="s">
        <v>644</v>
      </c>
      <c r="O49" s="878"/>
      <c r="P49" s="878"/>
      <c r="Q49" s="873" t="s">
        <v>34</v>
      </c>
      <c r="R49" s="874"/>
      <c r="S49" s="874"/>
      <c r="T49" s="874"/>
      <c r="U49" s="874"/>
      <c r="V49" s="874"/>
      <c r="W49" s="874"/>
      <c r="X49" s="874"/>
      <c r="Y49" s="874"/>
      <c r="Z49" s="874"/>
      <c r="AA49" s="874"/>
      <c r="AB49" s="875"/>
      <c r="AC49" s="873" t="s">
        <v>65</v>
      </c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5"/>
      <c r="AO49" s="873" t="s">
        <v>66</v>
      </c>
      <c r="AP49" s="874"/>
      <c r="AQ49" s="874"/>
      <c r="AR49" s="874"/>
      <c r="AS49" s="874"/>
      <c r="AT49" s="874"/>
      <c r="AU49" s="874"/>
      <c r="AV49" s="874"/>
      <c r="AW49" s="874"/>
      <c r="AX49" s="874"/>
      <c r="AY49" s="874"/>
      <c r="AZ49" s="874"/>
    </row>
    <row r="50" spans="1:52" ht="33.75" customHeight="1" x14ac:dyDescent="0.25">
      <c r="A50" s="150"/>
      <c r="B50" s="882"/>
      <c r="C50" s="882"/>
      <c r="D50" s="882"/>
      <c r="E50" s="882"/>
      <c r="F50" s="882"/>
      <c r="G50" s="882"/>
      <c r="H50" s="882"/>
      <c r="I50" s="882"/>
      <c r="J50" s="882"/>
      <c r="K50" s="883"/>
      <c r="L50" s="899"/>
      <c r="M50" s="883"/>
      <c r="N50" s="882"/>
      <c r="O50" s="882"/>
      <c r="P50" s="882"/>
      <c r="Q50" s="873" t="s">
        <v>421</v>
      </c>
      <c r="R50" s="874"/>
      <c r="S50" s="874"/>
      <c r="T50" s="875"/>
      <c r="U50" s="873" t="s">
        <v>501</v>
      </c>
      <c r="V50" s="874"/>
      <c r="W50" s="874"/>
      <c r="X50" s="875"/>
      <c r="Y50" s="873" t="s">
        <v>218</v>
      </c>
      <c r="Z50" s="874"/>
      <c r="AA50" s="874"/>
      <c r="AB50" s="875"/>
      <c r="AC50" s="873" t="s">
        <v>421</v>
      </c>
      <c r="AD50" s="874"/>
      <c r="AE50" s="874"/>
      <c r="AF50" s="875"/>
      <c r="AG50" s="873" t="s">
        <v>883</v>
      </c>
      <c r="AH50" s="874"/>
      <c r="AI50" s="874"/>
      <c r="AJ50" s="875"/>
      <c r="AK50" s="873" t="s">
        <v>218</v>
      </c>
      <c r="AL50" s="874"/>
      <c r="AM50" s="874"/>
      <c r="AN50" s="875"/>
      <c r="AO50" s="873" t="s">
        <v>421</v>
      </c>
      <c r="AP50" s="874"/>
      <c r="AQ50" s="874"/>
      <c r="AR50" s="875"/>
      <c r="AS50" s="873" t="s">
        <v>501</v>
      </c>
      <c r="AT50" s="874"/>
      <c r="AU50" s="874"/>
      <c r="AV50" s="875"/>
      <c r="AW50" s="873" t="s">
        <v>218</v>
      </c>
      <c r="AX50" s="874"/>
      <c r="AY50" s="874"/>
      <c r="AZ50" s="874"/>
    </row>
    <row r="51" spans="1:52" s="393" customFormat="1" ht="12" thickBot="1" x14ac:dyDescent="0.25">
      <c r="A51" s="536"/>
      <c r="B51" s="960">
        <v>1</v>
      </c>
      <c r="C51" s="960"/>
      <c r="D51" s="960"/>
      <c r="E51" s="960"/>
      <c r="F51" s="960"/>
      <c r="G51" s="960"/>
      <c r="H51" s="960"/>
      <c r="I51" s="960"/>
      <c r="J51" s="960"/>
      <c r="K51" s="961"/>
      <c r="L51" s="1512">
        <v>2</v>
      </c>
      <c r="M51" s="1514"/>
      <c r="N51" s="1512">
        <v>3</v>
      </c>
      <c r="O51" s="1513"/>
      <c r="P51" s="1514"/>
      <c r="Q51" s="909">
        <v>3</v>
      </c>
      <c r="R51" s="910"/>
      <c r="S51" s="910"/>
      <c r="T51" s="911"/>
      <c r="U51" s="909">
        <v>4</v>
      </c>
      <c r="V51" s="910"/>
      <c r="W51" s="910"/>
      <c r="X51" s="911"/>
      <c r="Y51" s="909">
        <v>5</v>
      </c>
      <c r="Z51" s="910"/>
      <c r="AA51" s="910"/>
      <c r="AB51" s="911"/>
      <c r="AC51" s="909">
        <v>6</v>
      </c>
      <c r="AD51" s="910"/>
      <c r="AE51" s="910"/>
      <c r="AF51" s="911"/>
      <c r="AG51" s="909">
        <v>7</v>
      </c>
      <c r="AH51" s="910"/>
      <c r="AI51" s="910"/>
      <c r="AJ51" s="911"/>
      <c r="AK51" s="909">
        <v>8</v>
      </c>
      <c r="AL51" s="910"/>
      <c r="AM51" s="910"/>
      <c r="AN51" s="911"/>
      <c r="AO51" s="909">
        <v>9</v>
      </c>
      <c r="AP51" s="910"/>
      <c r="AQ51" s="910"/>
      <c r="AR51" s="911"/>
      <c r="AS51" s="909">
        <v>10</v>
      </c>
      <c r="AT51" s="910"/>
      <c r="AU51" s="910"/>
      <c r="AV51" s="911"/>
      <c r="AW51" s="909">
        <v>11</v>
      </c>
      <c r="AX51" s="910"/>
      <c r="AY51" s="910"/>
      <c r="AZ51" s="910"/>
    </row>
    <row r="52" spans="1:52" x14ac:dyDescent="0.25">
      <c r="A52" s="92"/>
      <c r="B52" s="1029"/>
      <c r="C52" s="1029"/>
      <c r="D52" s="1029"/>
      <c r="E52" s="1029"/>
      <c r="F52" s="1029"/>
      <c r="G52" s="1029"/>
      <c r="H52" s="1029"/>
      <c r="I52" s="1029"/>
      <c r="J52" s="1029"/>
      <c r="K52" s="1030"/>
      <c r="L52" s="915" t="s">
        <v>119</v>
      </c>
      <c r="M52" s="916"/>
      <c r="N52" s="2045"/>
      <c r="O52" s="2046"/>
      <c r="P52" s="916"/>
      <c r="Q52" s="987"/>
      <c r="R52" s="988"/>
      <c r="S52" s="988"/>
      <c r="T52" s="989"/>
      <c r="U52" s="987"/>
      <c r="V52" s="988"/>
      <c r="W52" s="988"/>
      <c r="X52" s="989"/>
      <c r="Y52" s="987"/>
      <c r="Z52" s="988"/>
      <c r="AA52" s="988"/>
      <c r="AB52" s="989"/>
      <c r="AC52" s="987"/>
      <c r="AD52" s="988"/>
      <c r="AE52" s="988"/>
      <c r="AF52" s="989"/>
      <c r="AG52" s="987"/>
      <c r="AH52" s="988"/>
      <c r="AI52" s="988"/>
      <c r="AJ52" s="989"/>
      <c r="AK52" s="987"/>
      <c r="AL52" s="988"/>
      <c r="AM52" s="988"/>
      <c r="AN52" s="989"/>
      <c r="AO52" s="987"/>
      <c r="AP52" s="988"/>
      <c r="AQ52" s="988"/>
      <c r="AR52" s="989"/>
      <c r="AS52" s="987"/>
      <c r="AT52" s="988"/>
      <c r="AU52" s="988"/>
      <c r="AV52" s="989"/>
      <c r="AW52" s="987"/>
      <c r="AX52" s="988"/>
      <c r="AY52" s="988"/>
      <c r="AZ52" s="990"/>
    </row>
    <row r="53" spans="1:52" x14ac:dyDescent="0.25">
      <c r="A53" s="92"/>
      <c r="B53" s="1029"/>
      <c r="C53" s="1029"/>
      <c r="D53" s="1029"/>
      <c r="E53" s="1029"/>
      <c r="F53" s="1029"/>
      <c r="G53" s="1029"/>
      <c r="H53" s="1029"/>
      <c r="I53" s="1029"/>
      <c r="J53" s="1029"/>
      <c r="K53" s="1030"/>
      <c r="L53" s="907" t="s">
        <v>122</v>
      </c>
      <c r="M53" s="908"/>
      <c r="N53" s="2042"/>
      <c r="O53" s="2043"/>
      <c r="P53" s="2044"/>
      <c r="Q53" s="1563"/>
      <c r="R53" s="1564"/>
      <c r="S53" s="1564"/>
      <c r="T53" s="1565"/>
      <c r="U53" s="1563"/>
      <c r="V53" s="1564"/>
      <c r="W53" s="1564"/>
      <c r="X53" s="1565"/>
      <c r="Y53" s="1563"/>
      <c r="Z53" s="1564"/>
      <c r="AA53" s="1564"/>
      <c r="AB53" s="1565"/>
      <c r="AC53" s="1563"/>
      <c r="AD53" s="1564"/>
      <c r="AE53" s="1564"/>
      <c r="AF53" s="1565"/>
      <c r="AG53" s="1563"/>
      <c r="AH53" s="1564"/>
      <c r="AI53" s="1564"/>
      <c r="AJ53" s="1565"/>
      <c r="AK53" s="1563"/>
      <c r="AL53" s="1564"/>
      <c r="AM53" s="1564"/>
      <c r="AN53" s="1565"/>
      <c r="AO53" s="1563"/>
      <c r="AP53" s="1564"/>
      <c r="AQ53" s="1564"/>
      <c r="AR53" s="1565"/>
      <c r="AS53" s="1563"/>
      <c r="AT53" s="1564"/>
      <c r="AU53" s="1564"/>
      <c r="AV53" s="1565"/>
      <c r="AW53" s="1563"/>
      <c r="AX53" s="1564"/>
      <c r="AY53" s="1564"/>
      <c r="AZ53" s="1566"/>
    </row>
    <row r="54" spans="1:52" x14ac:dyDescent="0.25">
      <c r="A54" s="92"/>
      <c r="B54" s="1757"/>
      <c r="C54" s="1757"/>
      <c r="D54" s="1757"/>
      <c r="E54" s="1757"/>
      <c r="F54" s="1757"/>
      <c r="G54" s="1757"/>
      <c r="H54" s="1757"/>
      <c r="I54" s="1757"/>
      <c r="J54" s="1757"/>
      <c r="K54" s="1758"/>
      <c r="L54" s="907"/>
      <c r="M54" s="908"/>
      <c r="N54" s="1524"/>
      <c r="O54" s="1591"/>
      <c r="P54" s="1525"/>
      <c r="Q54" s="1202"/>
      <c r="R54" s="1203"/>
      <c r="S54" s="1203"/>
      <c r="T54" s="1211"/>
      <c r="U54" s="1202"/>
      <c r="V54" s="1203"/>
      <c r="W54" s="1203"/>
      <c r="X54" s="1211"/>
      <c r="Y54" s="1202"/>
      <c r="Z54" s="1203"/>
      <c r="AA54" s="1203"/>
      <c r="AB54" s="1211"/>
      <c r="AC54" s="1202"/>
      <c r="AD54" s="1203"/>
      <c r="AE54" s="1203"/>
      <c r="AF54" s="1211"/>
      <c r="AG54" s="1202"/>
      <c r="AH54" s="1203"/>
      <c r="AI54" s="1203"/>
      <c r="AJ54" s="1211"/>
      <c r="AK54" s="1202"/>
      <c r="AL54" s="1203"/>
      <c r="AM54" s="1203"/>
      <c r="AN54" s="1211"/>
      <c r="AO54" s="1202"/>
      <c r="AP54" s="1203"/>
      <c r="AQ54" s="1203"/>
      <c r="AR54" s="1211"/>
      <c r="AS54" s="1202"/>
      <c r="AT54" s="1203"/>
      <c r="AU54" s="1203"/>
      <c r="AV54" s="1211"/>
      <c r="AW54" s="1202"/>
      <c r="AX54" s="1203"/>
      <c r="AY54" s="1203"/>
      <c r="AZ54" s="1204"/>
    </row>
    <row r="55" spans="1:52" ht="15.75" thickBot="1" x14ac:dyDescent="0.3">
      <c r="A55" s="92"/>
      <c r="B55" s="901" t="s">
        <v>756</v>
      </c>
      <c r="C55" s="901"/>
      <c r="D55" s="901"/>
      <c r="E55" s="901"/>
      <c r="F55" s="901"/>
      <c r="G55" s="901"/>
      <c r="H55" s="901"/>
      <c r="I55" s="901"/>
      <c r="J55" s="901"/>
      <c r="K55" s="902"/>
      <c r="L55" s="903">
        <v>9000</v>
      </c>
      <c r="M55" s="904"/>
      <c r="N55" s="2047" t="s">
        <v>24</v>
      </c>
      <c r="O55" s="2048"/>
      <c r="P55" s="2049"/>
      <c r="Q55" s="979" t="s">
        <v>24</v>
      </c>
      <c r="R55" s="980"/>
      <c r="S55" s="980"/>
      <c r="T55" s="984"/>
      <c r="U55" s="979" t="s">
        <v>24</v>
      </c>
      <c r="V55" s="980"/>
      <c r="W55" s="980"/>
      <c r="X55" s="984"/>
      <c r="Y55" s="979"/>
      <c r="Z55" s="980"/>
      <c r="AA55" s="980"/>
      <c r="AB55" s="984"/>
      <c r="AC55" s="979" t="s">
        <v>24</v>
      </c>
      <c r="AD55" s="980"/>
      <c r="AE55" s="980"/>
      <c r="AF55" s="984"/>
      <c r="AG55" s="979" t="s">
        <v>24</v>
      </c>
      <c r="AH55" s="980"/>
      <c r="AI55" s="980"/>
      <c r="AJ55" s="984"/>
      <c r="AK55" s="979"/>
      <c r="AL55" s="980"/>
      <c r="AM55" s="980"/>
      <c r="AN55" s="984"/>
      <c r="AO55" s="979" t="s">
        <v>24</v>
      </c>
      <c r="AP55" s="980"/>
      <c r="AQ55" s="980"/>
      <c r="AR55" s="984"/>
      <c r="AS55" s="979" t="s">
        <v>24</v>
      </c>
      <c r="AT55" s="980"/>
      <c r="AU55" s="980"/>
      <c r="AV55" s="984"/>
      <c r="AW55" s="979"/>
      <c r="AX55" s="980"/>
      <c r="AY55" s="980"/>
      <c r="AZ55" s="981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91" t="s">
        <v>423</v>
      </c>
      <c r="C57" s="991"/>
      <c r="D57" s="991"/>
      <c r="E57" s="991"/>
      <c r="F57" s="991"/>
      <c r="G57" s="991"/>
      <c r="H57" s="991"/>
      <c r="I57" s="991"/>
      <c r="J57" s="991"/>
      <c r="K57" s="991"/>
      <c r="L57" s="991"/>
      <c r="M57" s="991"/>
      <c r="N57" s="991"/>
      <c r="O57" s="991"/>
      <c r="P57" s="991"/>
      <c r="Q57" s="991"/>
      <c r="R57" s="991"/>
      <c r="S57" s="991"/>
      <c r="T57" s="991"/>
      <c r="U57" s="991"/>
      <c r="V57" s="991"/>
      <c r="W57" s="991"/>
      <c r="X57" s="991"/>
      <c r="Y57" s="991"/>
      <c r="Z57" s="991"/>
      <c r="AA57" s="991"/>
      <c r="AB57" s="991"/>
      <c r="AC57" s="991"/>
      <c r="AD57" s="991"/>
      <c r="AE57" s="991"/>
      <c r="AF57" s="991"/>
      <c r="AG57" s="991"/>
      <c r="AH57" s="991"/>
      <c r="AI57" s="991"/>
      <c r="AJ57" s="991"/>
      <c r="AK57" s="991"/>
      <c r="AL57" s="991"/>
      <c r="AM57" s="991"/>
      <c r="AN57" s="991"/>
      <c r="AO57" s="991"/>
      <c r="AP57" s="991"/>
      <c r="AQ57" s="991"/>
      <c r="AR57" s="991"/>
      <c r="AS57" s="991"/>
      <c r="AT57" s="991"/>
      <c r="AU57" s="991"/>
      <c r="AV57" s="991"/>
      <c r="AW57" s="991"/>
      <c r="AX57" s="991"/>
      <c r="AY57" s="991"/>
      <c r="AZ57" s="991"/>
    </row>
    <row r="58" spans="1:52" ht="9.75" customHeight="1" x14ac:dyDescent="0.25">
      <c r="B58" s="628"/>
      <c r="C58" s="628"/>
      <c r="D58" s="628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8"/>
      <c r="Y58" s="628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</row>
    <row r="59" spans="1:52" ht="46.5" customHeight="1" x14ac:dyDescent="0.25">
      <c r="B59" s="878" t="s">
        <v>2</v>
      </c>
      <c r="C59" s="878"/>
      <c r="D59" s="878"/>
      <c r="E59" s="878"/>
      <c r="F59" s="878"/>
      <c r="G59" s="878"/>
      <c r="H59" s="878"/>
      <c r="I59" s="878"/>
      <c r="J59" s="878"/>
      <c r="K59" s="879"/>
      <c r="L59" s="897" t="s">
        <v>3</v>
      </c>
      <c r="M59" s="879"/>
      <c r="N59" s="878" t="s">
        <v>644</v>
      </c>
      <c r="O59" s="878"/>
      <c r="P59" s="878"/>
      <c r="Q59" s="873" t="s">
        <v>34</v>
      </c>
      <c r="R59" s="874"/>
      <c r="S59" s="874"/>
      <c r="T59" s="874"/>
      <c r="U59" s="874"/>
      <c r="V59" s="874"/>
      <c r="W59" s="874"/>
      <c r="X59" s="874"/>
      <c r="Y59" s="874"/>
      <c r="Z59" s="874"/>
      <c r="AA59" s="874"/>
      <c r="AB59" s="875"/>
      <c r="AC59" s="873" t="s">
        <v>65</v>
      </c>
      <c r="AD59" s="874"/>
      <c r="AE59" s="874"/>
      <c r="AF59" s="874"/>
      <c r="AG59" s="874"/>
      <c r="AH59" s="874"/>
      <c r="AI59" s="874"/>
      <c r="AJ59" s="874"/>
      <c r="AK59" s="874"/>
      <c r="AL59" s="874"/>
      <c r="AM59" s="874"/>
      <c r="AN59" s="875"/>
      <c r="AO59" s="873" t="s">
        <v>66</v>
      </c>
      <c r="AP59" s="874"/>
      <c r="AQ59" s="874"/>
      <c r="AR59" s="874"/>
      <c r="AS59" s="874"/>
      <c r="AT59" s="874"/>
      <c r="AU59" s="874"/>
      <c r="AV59" s="874"/>
      <c r="AW59" s="874"/>
      <c r="AX59" s="874"/>
      <c r="AY59" s="874"/>
      <c r="AZ59" s="874"/>
    </row>
    <row r="60" spans="1:52" ht="41.25" customHeight="1" x14ac:dyDescent="0.25">
      <c r="B60" s="882"/>
      <c r="C60" s="882"/>
      <c r="D60" s="882"/>
      <c r="E60" s="882"/>
      <c r="F60" s="882"/>
      <c r="G60" s="882"/>
      <c r="H60" s="882"/>
      <c r="I60" s="882"/>
      <c r="J60" s="882"/>
      <c r="K60" s="883"/>
      <c r="L60" s="899"/>
      <c r="M60" s="883"/>
      <c r="N60" s="882"/>
      <c r="O60" s="882"/>
      <c r="P60" s="882"/>
      <c r="Q60" s="873" t="s">
        <v>421</v>
      </c>
      <c r="R60" s="874"/>
      <c r="S60" s="874"/>
      <c r="T60" s="875"/>
      <c r="U60" s="873" t="s">
        <v>501</v>
      </c>
      <c r="V60" s="874"/>
      <c r="W60" s="874"/>
      <c r="X60" s="875"/>
      <c r="Y60" s="873" t="s">
        <v>218</v>
      </c>
      <c r="Z60" s="874"/>
      <c r="AA60" s="874"/>
      <c r="AB60" s="875"/>
      <c r="AC60" s="873" t="s">
        <v>421</v>
      </c>
      <c r="AD60" s="874"/>
      <c r="AE60" s="874"/>
      <c r="AF60" s="875"/>
      <c r="AG60" s="873" t="s">
        <v>883</v>
      </c>
      <c r="AH60" s="874"/>
      <c r="AI60" s="874"/>
      <c r="AJ60" s="875"/>
      <c r="AK60" s="873" t="s">
        <v>218</v>
      </c>
      <c r="AL60" s="874"/>
      <c r="AM60" s="874"/>
      <c r="AN60" s="875"/>
      <c r="AO60" s="873" t="s">
        <v>421</v>
      </c>
      <c r="AP60" s="874"/>
      <c r="AQ60" s="874"/>
      <c r="AR60" s="875"/>
      <c r="AS60" s="873" t="s">
        <v>501</v>
      </c>
      <c r="AT60" s="874"/>
      <c r="AU60" s="874"/>
      <c r="AV60" s="875"/>
      <c r="AW60" s="873" t="s">
        <v>218</v>
      </c>
      <c r="AX60" s="874"/>
      <c r="AY60" s="874"/>
      <c r="AZ60" s="874"/>
    </row>
    <row r="61" spans="1:52" s="393" customFormat="1" ht="12" thickBot="1" x14ac:dyDescent="0.25">
      <c r="A61" s="350"/>
      <c r="B61" s="960">
        <v>1</v>
      </c>
      <c r="C61" s="960"/>
      <c r="D61" s="960"/>
      <c r="E61" s="960"/>
      <c r="F61" s="960"/>
      <c r="G61" s="960"/>
      <c r="H61" s="960"/>
      <c r="I61" s="960"/>
      <c r="J61" s="960"/>
      <c r="K61" s="961"/>
      <c r="L61" s="1512">
        <v>2</v>
      </c>
      <c r="M61" s="1514"/>
      <c r="N61" s="1512">
        <v>3</v>
      </c>
      <c r="O61" s="1513"/>
      <c r="P61" s="1514"/>
      <c r="Q61" s="909">
        <v>3</v>
      </c>
      <c r="R61" s="910"/>
      <c r="S61" s="910"/>
      <c r="T61" s="911"/>
      <c r="U61" s="909">
        <v>4</v>
      </c>
      <c r="V61" s="910"/>
      <c r="W61" s="910"/>
      <c r="X61" s="911"/>
      <c r="Y61" s="909">
        <v>5</v>
      </c>
      <c r="Z61" s="910"/>
      <c r="AA61" s="910"/>
      <c r="AB61" s="911"/>
      <c r="AC61" s="909">
        <v>6</v>
      </c>
      <c r="AD61" s="910"/>
      <c r="AE61" s="910"/>
      <c r="AF61" s="911"/>
      <c r="AG61" s="909">
        <v>7</v>
      </c>
      <c r="AH61" s="910"/>
      <c r="AI61" s="910"/>
      <c r="AJ61" s="911"/>
      <c r="AK61" s="909">
        <v>8</v>
      </c>
      <c r="AL61" s="910"/>
      <c r="AM61" s="910"/>
      <c r="AN61" s="911"/>
      <c r="AO61" s="909">
        <v>9</v>
      </c>
      <c r="AP61" s="910"/>
      <c r="AQ61" s="910"/>
      <c r="AR61" s="911"/>
      <c r="AS61" s="909">
        <v>10</v>
      </c>
      <c r="AT61" s="910"/>
      <c r="AU61" s="910"/>
      <c r="AV61" s="911"/>
      <c r="AW61" s="909">
        <v>11</v>
      </c>
      <c r="AX61" s="910"/>
      <c r="AY61" s="910"/>
      <c r="AZ61" s="910"/>
    </row>
    <row r="62" spans="1:52" x14ac:dyDescent="0.25">
      <c r="B62" s="1029"/>
      <c r="C62" s="1029"/>
      <c r="D62" s="1029"/>
      <c r="E62" s="1029"/>
      <c r="F62" s="1029"/>
      <c r="G62" s="1029"/>
      <c r="H62" s="1029"/>
      <c r="I62" s="1029"/>
      <c r="J62" s="1029"/>
      <c r="K62" s="1030"/>
      <c r="L62" s="915" t="s">
        <v>119</v>
      </c>
      <c r="M62" s="916"/>
      <c r="N62" s="2045"/>
      <c r="O62" s="2046"/>
      <c r="P62" s="916"/>
      <c r="Q62" s="987"/>
      <c r="R62" s="988"/>
      <c r="S62" s="988"/>
      <c r="T62" s="989"/>
      <c r="U62" s="987"/>
      <c r="V62" s="988"/>
      <c r="W62" s="988"/>
      <c r="X62" s="989"/>
      <c r="Y62" s="987"/>
      <c r="Z62" s="988"/>
      <c r="AA62" s="988"/>
      <c r="AB62" s="989"/>
      <c r="AC62" s="987"/>
      <c r="AD62" s="988"/>
      <c r="AE62" s="988"/>
      <c r="AF62" s="989"/>
      <c r="AG62" s="987"/>
      <c r="AH62" s="988"/>
      <c r="AI62" s="988"/>
      <c r="AJ62" s="989"/>
      <c r="AK62" s="987"/>
      <c r="AL62" s="988"/>
      <c r="AM62" s="988"/>
      <c r="AN62" s="989"/>
      <c r="AO62" s="987" t="s">
        <v>24</v>
      </c>
      <c r="AP62" s="988"/>
      <c r="AQ62" s="988"/>
      <c r="AR62" s="989"/>
      <c r="AS62" s="987" t="s">
        <v>24</v>
      </c>
      <c r="AT62" s="988"/>
      <c r="AU62" s="988"/>
      <c r="AV62" s="989"/>
      <c r="AW62" s="987"/>
      <c r="AX62" s="988"/>
      <c r="AY62" s="988"/>
      <c r="AZ62" s="990"/>
    </row>
    <row r="63" spans="1:52" x14ac:dyDescent="0.25">
      <c r="B63" s="1029"/>
      <c r="C63" s="1029"/>
      <c r="D63" s="1029"/>
      <c r="E63" s="1029"/>
      <c r="F63" s="1029"/>
      <c r="G63" s="1029"/>
      <c r="H63" s="1029"/>
      <c r="I63" s="1029"/>
      <c r="J63" s="1029"/>
      <c r="K63" s="1030"/>
      <c r="L63" s="907" t="s">
        <v>122</v>
      </c>
      <c r="M63" s="908"/>
      <c r="N63" s="2042"/>
      <c r="O63" s="2043"/>
      <c r="P63" s="2044"/>
      <c r="Q63" s="1563"/>
      <c r="R63" s="1564"/>
      <c r="S63" s="1564"/>
      <c r="T63" s="1565"/>
      <c r="U63" s="1563"/>
      <c r="V63" s="1564"/>
      <c r="W63" s="1564"/>
      <c r="X63" s="1565"/>
      <c r="Y63" s="1563"/>
      <c r="Z63" s="1564"/>
      <c r="AA63" s="1564"/>
      <c r="AB63" s="1565"/>
      <c r="AC63" s="1563"/>
      <c r="AD63" s="1564"/>
      <c r="AE63" s="1564"/>
      <c r="AF63" s="1565"/>
      <c r="AG63" s="1563"/>
      <c r="AH63" s="1564"/>
      <c r="AI63" s="1564"/>
      <c r="AJ63" s="1565"/>
      <c r="AK63" s="1563"/>
      <c r="AL63" s="1564"/>
      <c r="AM63" s="1564"/>
      <c r="AN63" s="1565"/>
      <c r="AO63" s="1563" t="s">
        <v>24</v>
      </c>
      <c r="AP63" s="1564"/>
      <c r="AQ63" s="1564"/>
      <c r="AR63" s="1565"/>
      <c r="AS63" s="1563" t="s">
        <v>24</v>
      </c>
      <c r="AT63" s="1564"/>
      <c r="AU63" s="1564"/>
      <c r="AV63" s="1565"/>
      <c r="AW63" s="1563"/>
      <c r="AX63" s="1564"/>
      <c r="AY63" s="1564"/>
      <c r="AZ63" s="1566"/>
    </row>
    <row r="64" spans="1:52" x14ac:dyDescent="0.25">
      <c r="B64" s="1757"/>
      <c r="C64" s="1757"/>
      <c r="D64" s="1757"/>
      <c r="E64" s="1757"/>
      <c r="F64" s="1757"/>
      <c r="G64" s="1757"/>
      <c r="H64" s="1757"/>
      <c r="I64" s="1757"/>
      <c r="J64" s="1757"/>
      <c r="K64" s="1758"/>
      <c r="L64" s="907"/>
      <c r="M64" s="908"/>
      <c r="N64" s="1524"/>
      <c r="O64" s="1591"/>
      <c r="P64" s="1525"/>
      <c r="Q64" s="1202"/>
      <c r="R64" s="1203"/>
      <c r="S64" s="1203"/>
      <c r="T64" s="1211"/>
      <c r="U64" s="1202"/>
      <c r="V64" s="1203"/>
      <c r="W64" s="1203"/>
      <c r="X64" s="1211"/>
      <c r="Y64" s="1202"/>
      <c r="Z64" s="1203"/>
      <c r="AA64" s="1203"/>
      <c r="AB64" s="1211"/>
      <c r="AC64" s="1202"/>
      <c r="AD64" s="1203"/>
      <c r="AE64" s="1203"/>
      <c r="AF64" s="1211"/>
      <c r="AG64" s="1202"/>
      <c r="AH64" s="1203"/>
      <c r="AI64" s="1203"/>
      <c r="AJ64" s="1211"/>
      <c r="AK64" s="1202"/>
      <c r="AL64" s="1203"/>
      <c r="AM64" s="1203"/>
      <c r="AN64" s="1211"/>
      <c r="AO64" s="1202"/>
      <c r="AP64" s="1203"/>
      <c r="AQ64" s="1203"/>
      <c r="AR64" s="1211"/>
      <c r="AS64" s="1202"/>
      <c r="AT64" s="1203"/>
      <c r="AU64" s="1203"/>
      <c r="AV64" s="1211"/>
      <c r="AW64" s="1202"/>
      <c r="AX64" s="1203"/>
      <c r="AY64" s="1203"/>
      <c r="AZ64" s="1204"/>
    </row>
    <row r="65" spans="1:52" ht="15.75" thickBot="1" x14ac:dyDescent="0.3">
      <c r="B65" s="901" t="s">
        <v>756</v>
      </c>
      <c r="C65" s="901"/>
      <c r="D65" s="901"/>
      <c r="E65" s="901"/>
      <c r="F65" s="901"/>
      <c r="G65" s="901"/>
      <c r="H65" s="901"/>
      <c r="I65" s="901"/>
      <c r="J65" s="901"/>
      <c r="K65" s="902"/>
      <c r="L65" s="903">
        <v>9000</v>
      </c>
      <c r="M65" s="904"/>
      <c r="N65" s="2047" t="s">
        <v>24</v>
      </c>
      <c r="O65" s="2048"/>
      <c r="P65" s="2049"/>
      <c r="Q65" s="979" t="s">
        <v>24</v>
      </c>
      <c r="R65" s="980"/>
      <c r="S65" s="980"/>
      <c r="T65" s="984"/>
      <c r="U65" s="979" t="s">
        <v>24</v>
      </c>
      <c r="V65" s="980"/>
      <c r="W65" s="980"/>
      <c r="X65" s="984"/>
      <c r="Y65" s="979"/>
      <c r="Z65" s="980"/>
      <c r="AA65" s="980"/>
      <c r="AB65" s="984"/>
      <c r="AC65" s="979" t="s">
        <v>24</v>
      </c>
      <c r="AD65" s="980"/>
      <c r="AE65" s="980"/>
      <c r="AF65" s="984"/>
      <c r="AG65" s="979" t="s">
        <v>24</v>
      </c>
      <c r="AH65" s="980"/>
      <c r="AI65" s="980"/>
      <c r="AJ65" s="984"/>
      <c r="AK65" s="979"/>
      <c r="AL65" s="980"/>
      <c r="AM65" s="980"/>
      <c r="AN65" s="984"/>
      <c r="AO65" s="979" t="s">
        <v>24</v>
      </c>
      <c r="AP65" s="980"/>
      <c r="AQ65" s="980"/>
      <c r="AR65" s="984"/>
      <c r="AS65" s="979" t="s">
        <v>24</v>
      </c>
      <c r="AT65" s="980"/>
      <c r="AU65" s="980"/>
      <c r="AV65" s="984"/>
      <c r="AW65" s="979"/>
      <c r="AX65" s="980"/>
      <c r="AY65" s="980"/>
      <c r="AZ65" s="981"/>
    </row>
    <row r="67" spans="1:52" x14ac:dyDescent="0.25">
      <c r="A67" s="45"/>
      <c r="B67" s="877" t="s">
        <v>884</v>
      </c>
      <c r="C67" s="877"/>
      <c r="D67" s="877"/>
      <c r="E67" s="877"/>
      <c r="F67" s="877"/>
      <c r="G67" s="877"/>
      <c r="H67" s="877"/>
      <c r="I67" s="877"/>
      <c r="J67" s="877"/>
      <c r="K67" s="877"/>
      <c r="L67" s="877"/>
      <c r="M67" s="877"/>
      <c r="N67" s="877"/>
      <c r="O67" s="877"/>
      <c r="P67" s="877"/>
      <c r="Q67" s="877"/>
      <c r="R67" s="877"/>
      <c r="S67" s="877"/>
      <c r="T67" s="877"/>
      <c r="U67" s="877"/>
      <c r="V67" s="877"/>
      <c r="W67" s="877"/>
      <c r="X67" s="877"/>
      <c r="Y67" s="877"/>
      <c r="Z67" s="877"/>
      <c r="AA67" s="877"/>
      <c r="AB67" s="877"/>
      <c r="AC67" s="877"/>
      <c r="AD67" s="877"/>
      <c r="AE67" s="877"/>
      <c r="AF67" s="877"/>
      <c r="AG67" s="877"/>
      <c r="AH67" s="877"/>
      <c r="AI67" s="877"/>
      <c r="AJ67" s="877"/>
      <c r="AK67" s="877"/>
      <c r="AL67" s="877"/>
      <c r="AM67" s="877"/>
      <c r="AN67" s="877"/>
      <c r="AO67" s="877"/>
      <c r="AP67" s="877"/>
      <c r="AQ67" s="877"/>
      <c r="AR67" s="877"/>
      <c r="AS67" s="877"/>
      <c r="AT67" s="877"/>
      <c r="AU67" s="877"/>
      <c r="AV67" s="877"/>
      <c r="AW67" s="877"/>
      <c r="AX67" s="877"/>
      <c r="AY67" s="877"/>
      <c r="AZ67" s="877"/>
    </row>
    <row r="68" spans="1:52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x14ac:dyDescent="0.25">
      <c r="A69" s="45"/>
      <c r="B69" s="878" t="s">
        <v>2</v>
      </c>
      <c r="C69" s="878"/>
      <c r="D69" s="878"/>
      <c r="E69" s="878"/>
      <c r="F69" s="878"/>
      <c r="G69" s="878"/>
      <c r="H69" s="878"/>
      <c r="I69" s="878"/>
      <c r="J69" s="878"/>
      <c r="K69" s="878"/>
      <c r="L69" s="878"/>
      <c r="M69" s="878"/>
      <c r="N69" s="878"/>
      <c r="O69" s="878"/>
      <c r="P69" s="878"/>
      <c r="Q69" s="878"/>
      <c r="R69" s="878"/>
      <c r="S69" s="878"/>
      <c r="T69" s="878"/>
      <c r="U69" s="878"/>
      <c r="V69" s="878"/>
      <c r="W69" s="878"/>
      <c r="X69" s="878"/>
      <c r="Y69" s="879"/>
      <c r="Z69" s="878" t="s">
        <v>33</v>
      </c>
      <c r="AA69" s="878"/>
      <c r="AB69" s="879"/>
      <c r="AC69" s="873" t="s">
        <v>99</v>
      </c>
      <c r="AD69" s="874"/>
      <c r="AE69" s="874"/>
      <c r="AF69" s="874"/>
      <c r="AG69" s="874"/>
      <c r="AH69" s="874"/>
      <c r="AI69" s="874"/>
      <c r="AJ69" s="874"/>
      <c r="AK69" s="874"/>
      <c r="AL69" s="874"/>
      <c r="AM69" s="874"/>
      <c r="AN69" s="874"/>
      <c r="AO69" s="874"/>
      <c r="AP69" s="874"/>
      <c r="AQ69" s="874"/>
      <c r="AR69" s="874"/>
      <c r="AS69" s="874"/>
      <c r="AT69" s="874"/>
      <c r="AU69" s="874"/>
      <c r="AV69" s="874"/>
      <c r="AW69" s="874"/>
      <c r="AX69" s="874"/>
      <c r="AY69" s="874"/>
      <c r="AZ69" s="874"/>
    </row>
    <row r="70" spans="1:52" x14ac:dyDescent="0.25">
      <c r="A70" s="45"/>
      <c r="B70" s="880"/>
      <c r="C70" s="880"/>
      <c r="D70" s="880"/>
      <c r="E70" s="880"/>
      <c r="F70" s="880"/>
      <c r="G70" s="880"/>
      <c r="H70" s="880"/>
      <c r="I70" s="880"/>
      <c r="J70" s="880"/>
      <c r="K70" s="880"/>
      <c r="L70" s="880"/>
      <c r="M70" s="880"/>
      <c r="N70" s="880"/>
      <c r="O70" s="880"/>
      <c r="P70" s="880"/>
      <c r="Q70" s="880"/>
      <c r="R70" s="880"/>
      <c r="S70" s="880"/>
      <c r="T70" s="880"/>
      <c r="U70" s="880"/>
      <c r="V70" s="880"/>
      <c r="W70" s="880"/>
      <c r="X70" s="880"/>
      <c r="Y70" s="881"/>
      <c r="Z70" s="880"/>
      <c r="AA70" s="880"/>
      <c r="AB70" s="881"/>
      <c r="AC70" s="897" t="s">
        <v>271</v>
      </c>
      <c r="AD70" s="878"/>
      <c r="AE70" s="878"/>
      <c r="AF70" s="878"/>
      <c r="AG70" s="878"/>
      <c r="AH70" s="878"/>
      <c r="AI70" s="878"/>
      <c r="AJ70" s="879"/>
      <c r="AK70" s="894" t="s">
        <v>6</v>
      </c>
      <c r="AL70" s="894"/>
      <c r="AM70" s="894"/>
      <c r="AN70" s="894"/>
      <c r="AO70" s="894"/>
      <c r="AP70" s="894"/>
      <c r="AQ70" s="894"/>
      <c r="AR70" s="894"/>
      <c r="AS70" s="878" t="s">
        <v>35</v>
      </c>
      <c r="AT70" s="878"/>
      <c r="AU70" s="878"/>
      <c r="AV70" s="878"/>
      <c r="AW70" s="878"/>
      <c r="AX70" s="878"/>
      <c r="AY70" s="878"/>
      <c r="AZ70" s="878"/>
    </row>
    <row r="71" spans="1:52" ht="24" customHeight="1" x14ac:dyDescent="0.25">
      <c r="A71" s="45"/>
      <c r="B71" s="882"/>
      <c r="C71" s="882"/>
      <c r="D71" s="882"/>
      <c r="E71" s="882"/>
      <c r="F71" s="882"/>
      <c r="G71" s="882"/>
      <c r="H71" s="882"/>
      <c r="I71" s="882"/>
      <c r="J71" s="882"/>
      <c r="K71" s="882"/>
      <c r="L71" s="882"/>
      <c r="M71" s="882"/>
      <c r="N71" s="882"/>
      <c r="O71" s="882"/>
      <c r="P71" s="882"/>
      <c r="Q71" s="882"/>
      <c r="R71" s="882"/>
      <c r="S71" s="882"/>
      <c r="T71" s="882"/>
      <c r="U71" s="882"/>
      <c r="V71" s="882"/>
      <c r="W71" s="882"/>
      <c r="X71" s="882"/>
      <c r="Y71" s="883"/>
      <c r="Z71" s="882"/>
      <c r="AA71" s="882"/>
      <c r="AB71" s="883"/>
      <c r="AC71" s="899"/>
      <c r="AD71" s="882"/>
      <c r="AE71" s="882"/>
      <c r="AF71" s="882"/>
      <c r="AG71" s="882"/>
      <c r="AH71" s="882"/>
      <c r="AI71" s="882"/>
      <c r="AJ71" s="883"/>
      <c r="AK71" s="894"/>
      <c r="AL71" s="894"/>
      <c r="AM71" s="894"/>
      <c r="AN71" s="894"/>
      <c r="AO71" s="894"/>
      <c r="AP71" s="894"/>
      <c r="AQ71" s="894"/>
      <c r="AR71" s="894"/>
      <c r="AS71" s="882"/>
      <c r="AT71" s="882"/>
      <c r="AU71" s="882"/>
      <c r="AV71" s="882"/>
      <c r="AW71" s="882"/>
      <c r="AX71" s="882"/>
      <c r="AY71" s="882"/>
      <c r="AZ71" s="882"/>
    </row>
    <row r="72" spans="1:52" ht="15.75" thickBot="1" x14ac:dyDescent="0.3">
      <c r="A72" s="45"/>
      <c r="B72" s="884">
        <v>1</v>
      </c>
      <c r="C72" s="884"/>
      <c r="D72" s="884"/>
      <c r="E72" s="884"/>
      <c r="F72" s="884"/>
      <c r="G72" s="884"/>
      <c r="H72" s="884"/>
      <c r="I72" s="884"/>
      <c r="J72" s="884"/>
      <c r="K72" s="884"/>
      <c r="L72" s="884"/>
      <c r="M72" s="884"/>
      <c r="N72" s="884"/>
      <c r="O72" s="884"/>
      <c r="P72" s="884"/>
      <c r="Q72" s="884"/>
      <c r="R72" s="884"/>
      <c r="S72" s="884"/>
      <c r="T72" s="884"/>
      <c r="U72" s="884"/>
      <c r="V72" s="884"/>
      <c r="W72" s="884"/>
      <c r="X72" s="884"/>
      <c r="Y72" s="885"/>
      <c r="Z72" s="886" t="s">
        <v>7</v>
      </c>
      <c r="AA72" s="886"/>
      <c r="AB72" s="887"/>
      <c r="AC72" s="888" t="s">
        <v>8</v>
      </c>
      <c r="AD72" s="889"/>
      <c r="AE72" s="889"/>
      <c r="AF72" s="889"/>
      <c r="AG72" s="889"/>
      <c r="AH72" s="889"/>
      <c r="AI72" s="889"/>
      <c r="AJ72" s="890"/>
      <c r="AK72" s="888" t="s">
        <v>9</v>
      </c>
      <c r="AL72" s="889"/>
      <c r="AM72" s="889"/>
      <c r="AN72" s="889"/>
      <c r="AO72" s="889"/>
      <c r="AP72" s="889"/>
      <c r="AQ72" s="889"/>
      <c r="AR72" s="890"/>
      <c r="AS72" s="888" t="s">
        <v>10</v>
      </c>
      <c r="AT72" s="889"/>
      <c r="AU72" s="889"/>
      <c r="AV72" s="889"/>
      <c r="AW72" s="889"/>
      <c r="AX72" s="889"/>
      <c r="AY72" s="889"/>
      <c r="AZ72" s="889"/>
    </row>
    <row r="73" spans="1:52" ht="25.5" customHeight="1" x14ac:dyDescent="0.25">
      <c r="A73" s="45"/>
      <c r="B73" s="865" t="s">
        <v>772</v>
      </c>
      <c r="C73" s="865"/>
      <c r="D73" s="865"/>
      <c r="E73" s="865"/>
      <c r="F73" s="865"/>
      <c r="G73" s="865"/>
      <c r="H73" s="865"/>
      <c r="I73" s="865"/>
      <c r="J73" s="865"/>
      <c r="K73" s="865"/>
      <c r="L73" s="865"/>
      <c r="M73" s="865"/>
      <c r="N73" s="865"/>
      <c r="O73" s="865"/>
      <c r="P73" s="865"/>
      <c r="Q73" s="865"/>
      <c r="R73" s="865"/>
      <c r="S73" s="865"/>
      <c r="T73" s="865"/>
      <c r="U73" s="865"/>
      <c r="V73" s="865"/>
      <c r="W73" s="865"/>
      <c r="X73" s="865"/>
      <c r="Y73" s="866"/>
      <c r="Z73" s="867" t="s">
        <v>21</v>
      </c>
      <c r="AA73" s="868"/>
      <c r="AB73" s="868"/>
      <c r="AC73" s="869"/>
      <c r="AD73" s="870"/>
      <c r="AE73" s="870"/>
      <c r="AF73" s="870"/>
      <c r="AG73" s="870"/>
      <c r="AH73" s="870"/>
      <c r="AI73" s="870"/>
      <c r="AJ73" s="871"/>
      <c r="AK73" s="869"/>
      <c r="AL73" s="870"/>
      <c r="AM73" s="870"/>
      <c r="AN73" s="870"/>
      <c r="AO73" s="870"/>
      <c r="AP73" s="870"/>
      <c r="AQ73" s="870"/>
      <c r="AR73" s="871"/>
      <c r="AS73" s="869"/>
      <c r="AT73" s="870"/>
      <c r="AU73" s="870"/>
      <c r="AV73" s="870"/>
      <c r="AW73" s="870"/>
      <c r="AX73" s="870"/>
      <c r="AY73" s="870"/>
      <c r="AZ73" s="872"/>
    </row>
    <row r="74" spans="1:52" x14ac:dyDescent="0.25">
      <c r="A74" s="45"/>
      <c r="B74" s="853" t="s">
        <v>765</v>
      </c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853"/>
      <c r="R74" s="853"/>
      <c r="S74" s="853"/>
      <c r="T74" s="853"/>
      <c r="U74" s="853"/>
      <c r="V74" s="853"/>
      <c r="W74" s="853"/>
      <c r="X74" s="853"/>
      <c r="Y74" s="854"/>
      <c r="Z74" s="855" t="s">
        <v>22</v>
      </c>
      <c r="AA74" s="856"/>
      <c r="AB74" s="857"/>
      <c r="AC74" s="873"/>
      <c r="AD74" s="874"/>
      <c r="AE74" s="874"/>
      <c r="AF74" s="874"/>
      <c r="AG74" s="874"/>
      <c r="AH74" s="874"/>
      <c r="AI74" s="874"/>
      <c r="AJ74" s="875"/>
      <c r="AK74" s="873"/>
      <c r="AL74" s="874"/>
      <c r="AM74" s="874"/>
      <c r="AN74" s="874"/>
      <c r="AO74" s="874"/>
      <c r="AP74" s="874"/>
      <c r="AQ74" s="874"/>
      <c r="AR74" s="875"/>
      <c r="AS74" s="873"/>
      <c r="AT74" s="874"/>
      <c r="AU74" s="874"/>
      <c r="AV74" s="874"/>
      <c r="AW74" s="874"/>
      <c r="AX74" s="874"/>
      <c r="AY74" s="874"/>
      <c r="AZ74" s="876"/>
    </row>
    <row r="75" spans="1:52" x14ac:dyDescent="0.25">
      <c r="A75" s="45"/>
      <c r="B75" s="853" t="s">
        <v>766</v>
      </c>
      <c r="C75" s="853"/>
      <c r="D75" s="853"/>
      <c r="E75" s="853"/>
      <c r="F75" s="853"/>
      <c r="G75" s="853"/>
      <c r="H75" s="853"/>
      <c r="I75" s="853"/>
      <c r="J75" s="853"/>
      <c r="K75" s="853"/>
      <c r="L75" s="853"/>
      <c r="M75" s="853"/>
      <c r="N75" s="853"/>
      <c r="O75" s="853"/>
      <c r="P75" s="853"/>
      <c r="Q75" s="853"/>
      <c r="R75" s="853"/>
      <c r="S75" s="853"/>
      <c r="T75" s="853"/>
      <c r="U75" s="853"/>
      <c r="V75" s="853"/>
      <c r="W75" s="853"/>
      <c r="X75" s="853"/>
      <c r="Y75" s="854"/>
      <c r="Z75" s="855" t="s">
        <v>23</v>
      </c>
      <c r="AA75" s="856"/>
      <c r="AB75" s="857"/>
      <c r="AC75" s="665"/>
      <c r="AD75" s="661"/>
      <c r="AE75" s="661"/>
      <c r="AF75" s="661"/>
      <c r="AG75" s="661"/>
      <c r="AH75" s="661"/>
      <c r="AI75" s="661"/>
      <c r="AJ75" s="662"/>
      <c r="AK75" s="665"/>
      <c r="AL75" s="661"/>
      <c r="AM75" s="661"/>
      <c r="AN75" s="661"/>
      <c r="AO75" s="661"/>
      <c r="AP75" s="661"/>
      <c r="AQ75" s="661"/>
      <c r="AR75" s="662"/>
      <c r="AS75" s="665"/>
      <c r="AT75" s="661"/>
      <c r="AU75" s="661"/>
      <c r="AV75" s="661"/>
      <c r="AW75" s="661"/>
      <c r="AX75" s="661"/>
      <c r="AY75" s="661"/>
      <c r="AZ75" s="667"/>
    </row>
    <row r="76" spans="1:52" x14ac:dyDescent="0.25">
      <c r="A76" s="45"/>
      <c r="B76" s="853" t="s">
        <v>767</v>
      </c>
      <c r="C76" s="853"/>
      <c r="D76" s="853"/>
      <c r="E76" s="853"/>
      <c r="F76" s="853"/>
      <c r="G76" s="853"/>
      <c r="H76" s="853"/>
      <c r="I76" s="853"/>
      <c r="J76" s="853"/>
      <c r="K76" s="853"/>
      <c r="L76" s="853"/>
      <c r="M76" s="853"/>
      <c r="N76" s="853"/>
      <c r="O76" s="853"/>
      <c r="P76" s="853"/>
      <c r="Q76" s="853"/>
      <c r="R76" s="853"/>
      <c r="S76" s="853"/>
      <c r="T76" s="853"/>
      <c r="U76" s="853"/>
      <c r="V76" s="853"/>
      <c r="W76" s="853"/>
      <c r="X76" s="853"/>
      <c r="Y76" s="854"/>
      <c r="Z76" s="832" t="s">
        <v>460</v>
      </c>
      <c r="AA76" s="833"/>
      <c r="AB76" s="834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52" ht="15.75" thickBot="1" x14ac:dyDescent="0.3">
      <c r="A77" s="45"/>
      <c r="B77" s="853" t="s">
        <v>768</v>
      </c>
      <c r="C77" s="853"/>
      <c r="D77" s="853"/>
      <c r="E77" s="853"/>
      <c r="F77" s="853"/>
      <c r="G77" s="853"/>
      <c r="H77" s="853"/>
      <c r="I77" s="853"/>
      <c r="J77" s="853"/>
      <c r="K77" s="853"/>
      <c r="L77" s="853"/>
      <c r="M77" s="853"/>
      <c r="N77" s="853"/>
      <c r="O77" s="853"/>
      <c r="P77" s="853"/>
      <c r="Q77" s="853"/>
      <c r="R77" s="853"/>
      <c r="S77" s="853"/>
      <c r="T77" s="853"/>
      <c r="U77" s="853"/>
      <c r="V77" s="853"/>
      <c r="W77" s="853"/>
      <c r="X77" s="853"/>
      <c r="Y77" s="854"/>
      <c r="Z77" s="858" t="s">
        <v>461</v>
      </c>
      <c r="AA77" s="859"/>
      <c r="AB77" s="860"/>
      <c r="AC77" s="861"/>
      <c r="AD77" s="862"/>
      <c r="AE77" s="862"/>
      <c r="AF77" s="862"/>
      <c r="AG77" s="862"/>
      <c r="AH77" s="862"/>
      <c r="AI77" s="862"/>
      <c r="AJ77" s="863"/>
      <c r="AK77" s="861"/>
      <c r="AL77" s="862"/>
      <c r="AM77" s="862"/>
      <c r="AN77" s="862"/>
      <c r="AO77" s="862"/>
      <c r="AP77" s="862"/>
      <c r="AQ77" s="862"/>
      <c r="AR77" s="863"/>
      <c r="AS77" s="861"/>
      <c r="AT77" s="862"/>
      <c r="AU77" s="862"/>
      <c r="AV77" s="862"/>
      <c r="AW77" s="862"/>
      <c r="AX77" s="862"/>
      <c r="AY77" s="862"/>
      <c r="AZ77" s="864"/>
    </row>
    <row r="78" spans="1:52" ht="16.5" x14ac:dyDescent="0.25">
      <c r="A78" s="45"/>
      <c r="B78" s="824"/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5"/>
      <c r="S78" s="835"/>
      <c r="T78" s="835"/>
      <c r="U78" s="835"/>
      <c r="V78" s="835"/>
      <c r="W78" s="835"/>
      <c r="X78" s="835"/>
      <c r="Y78" s="835"/>
      <c r="Z78" s="835"/>
      <c r="AA78" s="835"/>
      <c r="AB78" s="835"/>
      <c r="AC78" s="835"/>
      <c r="AD78" s="835"/>
      <c r="AE78" s="835"/>
      <c r="AF78" s="835"/>
      <c r="AG78" s="835"/>
      <c r="AH78" s="835"/>
      <c r="AI78" s="835"/>
      <c r="AJ78" s="835"/>
      <c r="AK78" s="835"/>
      <c r="AL78" s="835"/>
      <c r="AM78" s="835"/>
      <c r="AN78" s="835"/>
      <c r="AO78" s="835"/>
      <c r="AP78" s="835"/>
      <c r="AQ78" s="835"/>
      <c r="AR78" s="835"/>
      <c r="AS78" s="835"/>
      <c r="AT78" s="835"/>
      <c r="AU78" s="835"/>
      <c r="AV78" s="835"/>
      <c r="AW78" s="835"/>
      <c r="AX78" s="835"/>
      <c r="AY78" s="835"/>
      <c r="AZ78" s="835"/>
    </row>
    <row r="79" spans="1:52" ht="24.75" customHeight="1" x14ac:dyDescent="0.25">
      <c r="A79" s="45"/>
      <c r="B79" s="2037" t="s">
        <v>885</v>
      </c>
      <c r="C79" s="2038"/>
      <c r="D79" s="2038"/>
      <c r="E79" s="2038"/>
      <c r="F79" s="2038"/>
      <c r="G79" s="2038"/>
      <c r="H79" s="2038"/>
      <c r="I79" s="2038"/>
      <c r="J79" s="2038"/>
      <c r="K79" s="2038"/>
      <c r="L79" s="2038"/>
      <c r="M79" s="2038"/>
      <c r="N79" s="2038"/>
      <c r="O79" s="2038"/>
      <c r="P79" s="2038"/>
      <c r="Q79" s="2038"/>
      <c r="R79" s="2038"/>
      <c r="S79" s="2038"/>
      <c r="T79" s="2038"/>
      <c r="U79" s="2038"/>
      <c r="V79" s="2038"/>
      <c r="W79" s="2038"/>
      <c r="X79" s="2038"/>
      <c r="Y79" s="2038"/>
      <c r="Z79" s="2038"/>
      <c r="AA79" s="2038"/>
      <c r="AB79" s="2038"/>
      <c r="AC79" s="2038"/>
      <c r="AD79" s="2038"/>
      <c r="AE79" s="2038"/>
      <c r="AF79" s="2038"/>
      <c r="AG79" s="2038"/>
      <c r="AH79" s="2038"/>
      <c r="AI79" s="2038"/>
      <c r="AJ79" s="2038"/>
      <c r="AK79" s="2038"/>
      <c r="AL79" s="2038"/>
      <c r="AM79" s="2038"/>
      <c r="AN79" s="2038"/>
      <c r="AO79" s="2038"/>
      <c r="AP79" s="2038"/>
      <c r="AQ79" s="2038"/>
      <c r="AR79" s="2038"/>
      <c r="AS79" s="2038"/>
      <c r="AT79" s="2038"/>
      <c r="AU79" s="2038"/>
      <c r="AV79" s="2038"/>
      <c r="AW79" s="2038"/>
      <c r="AX79" s="2038"/>
      <c r="AY79" s="2038"/>
      <c r="AZ79" s="2038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92" t="s">
        <v>801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441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26" t="s">
        <v>465</v>
      </c>
      <c r="AS4" s="826"/>
      <c r="AT4" s="826"/>
      <c r="AU4" s="943"/>
      <c r="AV4" s="841"/>
      <c r="AW4" s="838"/>
      <c r="AX4" s="838"/>
      <c r="AY4" s="838"/>
      <c r="AZ4" s="842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26"/>
      <c r="AS5" s="826"/>
      <c r="AT5" s="826"/>
      <c r="AU5" s="943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</row>
    <row r="7" spans="1:52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</row>
    <row r="8" spans="1:52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</row>
    <row r="9" spans="1:52" ht="15.75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</row>
    <row r="12" spans="1:52" x14ac:dyDescent="0.25">
      <c r="A12" s="91"/>
      <c r="B12" s="2051" t="s">
        <v>655</v>
      </c>
      <c r="C12" s="2051"/>
      <c r="D12" s="2051"/>
      <c r="E12" s="2051"/>
      <c r="F12" s="2051"/>
      <c r="G12" s="2051"/>
      <c r="H12" s="2051"/>
      <c r="I12" s="2051"/>
      <c r="J12" s="2051"/>
      <c r="K12" s="2051"/>
      <c r="L12" s="2051"/>
      <c r="M12" s="2051"/>
      <c r="N12" s="2051"/>
      <c r="O12" s="2051"/>
      <c r="P12" s="2051"/>
      <c r="Q12" s="2051"/>
      <c r="R12" s="2051"/>
      <c r="S12" s="2051"/>
      <c r="T12" s="2051"/>
      <c r="U12" s="2051"/>
      <c r="V12" s="2051"/>
      <c r="W12" s="2051"/>
      <c r="X12" s="2051"/>
      <c r="Y12" s="2051"/>
      <c r="Z12" s="2051"/>
      <c r="AA12" s="2051"/>
      <c r="AB12" s="2051"/>
      <c r="AC12" s="2051"/>
      <c r="AD12" s="2051"/>
      <c r="AE12" s="2051"/>
      <c r="AF12" s="2051"/>
      <c r="AG12" s="2051"/>
      <c r="AH12" s="2051"/>
      <c r="AI12" s="2051"/>
      <c r="AJ12" s="2051"/>
      <c r="AK12" s="2051"/>
      <c r="AL12" s="2051"/>
      <c r="AM12" s="2051"/>
      <c r="AN12" s="2051"/>
      <c r="AO12" s="2051"/>
      <c r="AP12" s="2051"/>
      <c r="AQ12" s="2051"/>
      <c r="AR12" s="2051"/>
      <c r="AS12" s="2051"/>
      <c r="AT12" s="2051"/>
      <c r="AU12" s="2051"/>
      <c r="AV12" s="2051"/>
      <c r="AW12" s="2051"/>
      <c r="AX12" s="2051"/>
      <c r="AY12" s="2051"/>
      <c r="AZ12" s="2051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</row>
    <row r="15" spans="1:52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</row>
    <row r="16" spans="1:52" ht="33.7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</row>
    <row r="17" spans="1:54" s="194" customFormat="1" ht="12.75" thickBot="1" x14ac:dyDescent="0.25">
      <c r="A17" s="19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</row>
    <row r="18" spans="1:54" x14ac:dyDescent="0.25">
      <c r="A18" s="116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9" t="s">
        <v>119</v>
      </c>
      <c r="AA18" s="920"/>
      <c r="AB18" s="921"/>
      <c r="AC18" s="1045"/>
      <c r="AD18" s="1045"/>
      <c r="AE18" s="1045"/>
      <c r="AF18" s="1045"/>
      <c r="AG18" s="1045"/>
      <c r="AH18" s="1045"/>
      <c r="AI18" s="1045"/>
      <c r="AJ18" s="1045"/>
      <c r="AK18" s="1045"/>
      <c r="AL18" s="1045"/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/>
      <c r="AW18" s="1045"/>
      <c r="AX18" s="1045"/>
      <c r="AY18" s="1045"/>
      <c r="AZ18" s="1046"/>
    </row>
    <row r="19" spans="1:54" x14ac:dyDescent="0.25">
      <c r="A19" s="116"/>
      <c r="B19" s="830" t="s">
        <v>279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1"/>
      <c r="Z19" s="832" t="s">
        <v>122</v>
      </c>
      <c r="AA19" s="833"/>
      <c r="AB19" s="834"/>
      <c r="AC19" s="894"/>
      <c r="AD19" s="894"/>
      <c r="AE19" s="894"/>
      <c r="AF19" s="894"/>
      <c r="AG19" s="894"/>
      <c r="AH19" s="894"/>
      <c r="AI19" s="894"/>
      <c r="AJ19" s="894"/>
      <c r="AK19" s="894"/>
      <c r="AL19" s="894"/>
      <c r="AM19" s="894"/>
      <c r="AN19" s="894"/>
      <c r="AO19" s="894"/>
      <c r="AP19" s="894"/>
      <c r="AQ19" s="894"/>
      <c r="AR19" s="894"/>
      <c r="AS19" s="894"/>
      <c r="AT19" s="894"/>
      <c r="AU19" s="894"/>
      <c r="AV19" s="894"/>
      <c r="AW19" s="894"/>
      <c r="AX19" s="894"/>
      <c r="AY19" s="894"/>
      <c r="AZ19" s="1005"/>
    </row>
    <row r="20" spans="1:54" ht="27" customHeight="1" x14ac:dyDescent="0.25">
      <c r="A20" s="91"/>
      <c r="B20" s="830" t="s">
        <v>656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894"/>
      <c r="AD20" s="894"/>
      <c r="AE20" s="894"/>
      <c r="AF20" s="894"/>
      <c r="AG20" s="894"/>
      <c r="AH20" s="894"/>
      <c r="AI20" s="894"/>
      <c r="AJ20" s="894"/>
      <c r="AK20" s="894"/>
      <c r="AL20" s="894"/>
      <c r="AM20" s="894"/>
      <c r="AN20" s="894"/>
      <c r="AO20" s="894"/>
      <c r="AP20" s="894"/>
      <c r="AQ20" s="894"/>
      <c r="AR20" s="894"/>
      <c r="AS20" s="894"/>
      <c r="AT20" s="894"/>
      <c r="AU20" s="894"/>
      <c r="AV20" s="894"/>
      <c r="AW20" s="894"/>
      <c r="AX20" s="894"/>
      <c r="AY20" s="894"/>
      <c r="AZ20" s="1005"/>
    </row>
    <row r="21" spans="1:54" x14ac:dyDescent="0.25">
      <c r="A21" s="91"/>
      <c r="B21" s="830" t="s">
        <v>282</v>
      </c>
      <c r="C21" s="830"/>
      <c r="D21" s="830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1"/>
      <c r="Z21" s="832" t="s">
        <v>139</v>
      </c>
      <c r="AA21" s="833"/>
      <c r="AB21" s="834"/>
      <c r="AC21" s="894"/>
      <c r="AD21" s="894"/>
      <c r="AE21" s="894"/>
      <c r="AF21" s="894"/>
      <c r="AG21" s="894"/>
      <c r="AH21" s="894"/>
      <c r="AI21" s="894"/>
      <c r="AJ21" s="894"/>
      <c r="AK21" s="894"/>
      <c r="AL21" s="894"/>
      <c r="AM21" s="894"/>
      <c r="AN21" s="894"/>
      <c r="AO21" s="894"/>
      <c r="AP21" s="894"/>
      <c r="AQ21" s="894"/>
      <c r="AR21" s="894"/>
      <c r="AS21" s="894"/>
      <c r="AT21" s="894"/>
      <c r="AU21" s="894"/>
      <c r="AV21" s="894"/>
      <c r="AW21" s="894"/>
      <c r="AX21" s="894"/>
      <c r="AY21" s="894"/>
      <c r="AZ21" s="1005"/>
    </row>
    <row r="22" spans="1:54" x14ac:dyDescent="0.25">
      <c r="A22" s="91"/>
      <c r="B22" s="830" t="s">
        <v>280</v>
      </c>
      <c r="C22" s="830"/>
      <c r="D22" s="830"/>
      <c r="E22" s="830"/>
      <c r="F22" s="830"/>
      <c r="G22" s="830"/>
      <c r="H22" s="830"/>
      <c r="I22" s="830"/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30"/>
      <c r="W22" s="830"/>
      <c r="X22" s="830"/>
      <c r="Y22" s="831"/>
      <c r="Z22" s="832" t="s">
        <v>153</v>
      </c>
      <c r="AA22" s="833"/>
      <c r="AB22" s="834"/>
      <c r="AC22" s="894"/>
      <c r="AD22" s="894"/>
      <c r="AE22" s="894"/>
      <c r="AF22" s="894"/>
      <c r="AG22" s="894"/>
      <c r="AH22" s="894"/>
      <c r="AI22" s="894"/>
      <c r="AJ22" s="894"/>
      <c r="AK22" s="894"/>
      <c r="AL22" s="894"/>
      <c r="AM22" s="894"/>
      <c r="AN22" s="894"/>
      <c r="AO22" s="894"/>
      <c r="AP22" s="894"/>
      <c r="AQ22" s="894"/>
      <c r="AR22" s="894"/>
      <c r="AS22" s="894"/>
      <c r="AT22" s="894"/>
      <c r="AU22" s="894"/>
      <c r="AV22" s="894"/>
      <c r="AW22" s="894"/>
      <c r="AX22" s="894"/>
      <c r="AY22" s="894"/>
      <c r="AZ22" s="1005"/>
    </row>
    <row r="23" spans="1:54" ht="40.5" customHeight="1" thickBot="1" x14ac:dyDescent="0.3">
      <c r="A23" s="91"/>
      <c r="B23" s="964" t="s">
        <v>658</v>
      </c>
      <c r="C23" s="964"/>
      <c r="D23" s="964"/>
      <c r="E23" s="964"/>
      <c r="F23" s="964"/>
      <c r="G23" s="964"/>
      <c r="H23" s="964"/>
      <c r="I23" s="964"/>
      <c r="J23" s="964"/>
      <c r="K23" s="964"/>
      <c r="L23" s="964"/>
      <c r="M23" s="964"/>
      <c r="N23" s="964"/>
      <c r="O23" s="964"/>
      <c r="P23" s="964"/>
      <c r="Q23" s="964"/>
      <c r="R23" s="964"/>
      <c r="S23" s="964"/>
      <c r="T23" s="964"/>
      <c r="U23" s="964"/>
      <c r="V23" s="964"/>
      <c r="W23" s="964"/>
      <c r="X23" s="964"/>
      <c r="Y23" s="965"/>
      <c r="Z23" s="858" t="s">
        <v>142</v>
      </c>
      <c r="AA23" s="859"/>
      <c r="AB23" s="860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3"/>
    </row>
    <row r="24" spans="1:54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76" t="s">
        <v>802</v>
      </c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1269"/>
      <c r="AN25" s="1269"/>
      <c r="AO25" s="1269"/>
      <c r="AP25" s="1269"/>
      <c r="AQ25" s="1269"/>
      <c r="AR25" s="1269"/>
      <c r="AS25" s="1269"/>
      <c r="AT25" s="1269"/>
      <c r="AU25" s="1269"/>
      <c r="AV25" s="1269"/>
      <c r="AW25" s="1269"/>
      <c r="AX25" s="1269"/>
      <c r="AY25" s="1269"/>
      <c r="AZ25" s="1269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80" t="s">
        <v>659</v>
      </c>
      <c r="C27" s="1380"/>
      <c r="D27" s="1380"/>
      <c r="E27" s="1380"/>
      <c r="F27" s="1380"/>
      <c r="G27" s="1380"/>
      <c r="H27" s="1380"/>
      <c r="I27" s="1380"/>
      <c r="J27" s="1380"/>
      <c r="K27" s="1380"/>
      <c r="L27" s="1380"/>
      <c r="M27" s="1380"/>
      <c r="N27" s="1380"/>
      <c r="O27" s="1380"/>
      <c r="P27" s="1380"/>
      <c r="Q27" s="1380"/>
      <c r="R27" s="1380"/>
      <c r="S27" s="1380"/>
      <c r="T27" s="1380"/>
      <c r="U27" s="1380"/>
      <c r="V27" s="1380"/>
      <c r="W27" s="1380"/>
      <c r="X27" s="1380"/>
      <c r="Y27" s="1380"/>
      <c r="Z27" s="1380"/>
      <c r="AA27" s="1380"/>
      <c r="AB27" s="1380"/>
      <c r="AC27" s="1380"/>
      <c r="AD27" s="1380"/>
      <c r="AE27" s="1380"/>
      <c r="AF27" s="1380"/>
      <c r="AG27" s="1380"/>
      <c r="AH27" s="1380"/>
      <c r="AI27" s="1380"/>
      <c r="AJ27" s="1380"/>
      <c r="AK27" s="1380"/>
      <c r="AL27" s="1380"/>
      <c r="AM27" s="1380"/>
      <c r="AN27" s="1380"/>
      <c r="AO27" s="1380"/>
      <c r="AP27" s="1380"/>
      <c r="AQ27" s="1380"/>
      <c r="AR27" s="1380"/>
      <c r="AS27" s="1380"/>
      <c r="AT27" s="1380"/>
      <c r="AU27" s="1380"/>
      <c r="AV27" s="1380"/>
      <c r="AW27" s="1380"/>
      <c r="AX27" s="1380"/>
      <c r="AY27" s="1380"/>
      <c r="AZ27" s="1380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5"/>
      <c r="Z29" s="779" t="s">
        <v>33</v>
      </c>
      <c r="AA29" s="752"/>
      <c r="AB29" s="765"/>
      <c r="AC29" s="781" t="s">
        <v>99</v>
      </c>
      <c r="AD29" s="782"/>
      <c r="AE29" s="782"/>
      <c r="AF29" s="782"/>
      <c r="AG29" s="782"/>
      <c r="AH29" s="782"/>
      <c r="AI29" s="782"/>
      <c r="AJ29" s="782"/>
      <c r="AK29" s="782"/>
      <c r="AL29" s="782"/>
      <c r="AM29" s="782"/>
      <c r="AN29" s="782"/>
      <c r="AO29" s="782"/>
      <c r="AP29" s="782"/>
      <c r="AQ29" s="782"/>
      <c r="AR29" s="782"/>
      <c r="AS29" s="782"/>
      <c r="AT29" s="782"/>
      <c r="AU29" s="782"/>
      <c r="AV29" s="782"/>
      <c r="AW29" s="782"/>
      <c r="AX29" s="782"/>
      <c r="AY29" s="782"/>
      <c r="AZ29" s="782"/>
    </row>
    <row r="30" spans="1:54" ht="41.25" customHeight="1" x14ac:dyDescent="0.25">
      <c r="A30" s="44"/>
      <c r="B30" s="766"/>
      <c r="C30" s="766"/>
      <c r="D30" s="766"/>
      <c r="E30" s="766"/>
      <c r="F30" s="766"/>
      <c r="G30" s="766"/>
      <c r="H30" s="766"/>
      <c r="I30" s="766"/>
      <c r="J30" s="766"/>
      <c r="K30" s="766"/>
      <c r="L30" s="766"/>
      <c r="M30" s="766"/>
      <c r="N30" s="766"/>
      <c r="O30" s="766"/>
      <c r="P30" s="766"/>
      <c r="Q30" s="766"/>
      <c r="R30" s="766"/>
      <c r="S30" s="766"/>
      <c r="T30" s="766"/>
      <c r="U30" s="766"/>
      <c r="V30" s="766"/>
      <c r="W30" s="766"/>
      <c r="X30" s="766"/>
      <c r="Y30" s="767"/>
      <c r="Z30" s="780"/>
      <c r="AA30" s="766"/>
      <c r="AB30" s="767"/>
      <c r="AC30" s="781" t="s">
        <v>293</v>
      </c>
      <c r="AD30" s="782"/>
      <c r="AE30" s="782"/>
      <c r="AF30" s="782"/>
      <c r="AG30" s="782"/>
      <c r="AH30" s="782"/>
      <c r="AI30" s="782"/>
      <c r="AJ30" s="783"/>
      <c r="AK30" s="781" t="s">
        <v>6</v>
      </c>
      <c r="AL30" s="782"/>
      <c r="AM30" s="782"/>
      <c r="AN30" s="782"/>
      <c r="AO30" s="782"/>
      <c r="AP30" s="782"/>
      <c r="AQ30" s="782"/>
      <c r="AR30" s="783"/>
      <c r="AS30" s="781" t="s">
        <v>35</v>
      </c>
      <c r="AT30" s="782"/>
      <c r="AU30" s="782"/>
      <c r="AV30" s="782"/>
      <c r="AW30" s="782"/>
      <c r="AX30" s="782"/>
      <c r="AY30" s="782"/>
      <c r="AZ30" s="782"/>
    </row>
    <row r="31" spans="1:54" s="393" customFormat="1" ht="15" customHeight="1" thickBot="1" x14ac:dyDescent="0.25">
      <c r="A31" s="368"/>
      <c r="B31" s="1241">
        <v>1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2"/>
      <c r="Z31" s="1289" t="s">
        <v>36</v>
      </c>
      <c r="AA31" s="1290"/>
      <c r="AB31" s="1291"/>
      <c r="AC31" s="1289" t="s">
        <v>7</v>
      </c>
      <c r="AD31" s="1290"/>
      <c r="AE31" s="1290"/>
      <c r="AF31" s="1290"/>
      <c r="AG31" s="1290"/>
      <c r="AH31" s="1290"/>
      <c r="AI31" s="1290"/>
      <c r="AJ31" s="1291"/>
      <c r="AK31" s="1289" t="s">
        <v>8</v>
      </c>
      <c r="AL31" s="1290"/>
      <c r="AM31" s="1290"/>
      <c r="AN31" s="1290"/>
      <c r="AO31" s="1290"/>
      <c r="AP31" s="1290"/>
      <c r="AQ31" s="1290"/>
      <c r="AR31" s="1291"/>
      <c r="AS31" s="1289" t="s">
        <v>9</v>
      </c>
      <c r="AT31" s="1290"/>
      <c r="AU31" s="1290"/>
      <c r="AV31" s="1290"/>
      <c r="AW31" s="1290"/>
      <c r="AX31" s="1290"/>
      <c r="AY31" s="1290"/>
      <c r="AZ31" s="1290"/>
    </row>
    <row r="32" spans="1:54" ht="18" customHeight="1" x14ac:dyDescent="0.25">
      <c r="A32" s="81"/>
      <c r="B32" s="964" t="s">
        <v>429</v>
      </c>
      <c r="C32" s="964"/>
      <c r="D32" s="964"/>
      <c r="E32" s="964"/>
      <c r="F32" s="964"/>
      <c r="G32" s="964"/>
      <c r="H32" s="964"/>
      <c r="I32" s="964"/>
      <c r="J32" s="964"/>
      <c r="K32" s="964"/>
      <c r="L32" s="964"/>
      <c r="M32" s="964"/>
      <c r="N32" s="964"/>
      <c r="O32" s="964"/>
      <c r="P32" s="964"/>
      <c r="Q32" s="964"/>
      <c r="R32" s="964"/>
      <c r="S32" s="964"/>
      <c r="T32" s="964"/>
      <c r="U32" s="964"/>
      <c r="V32" s="964"/>
      <c r="W32" s="964"/>
      <c r="X32" s="964"/>
      <c r="Y32" s="965"/>
      <c r="Z32" s="919" t="s">
        <v>119</v>
      </c>
      <c r="AA32" s="920"/>
      <c r="AB32" s="921"/>
      <c r="AC32" s="2040"/>
      <c r="AD32" s="2040"/>
      <c r="AE32" s="2040"/>
      <c r="AF32" s="2040"/>
      <c r="AG32" s="2040"/>
      <c r="AH32" s="2040"/>
      <c r="AI32" s="2040"/>
      <c r="AJ32" s="2040"/>
      <c r="AK32" s="2040"/>
      <c r="AL32" s="2040"/>
      <c r="AM32" s="2040"/>
      <c r="AN32" s="2040"/>
      <c r="AO32" s="2040"/>
      <c r="AP32" s="2040"/>
      <c r="AQ32" s="2040"/>
      <c r="AR32" s="2040"/>
      <c r="AS32" s="2040"/>
      <c r="AT32" s="2040"/>
      <c r="AU32" s="2040"/>
      <c r="AV32" s="2040"/>
      <c r="AW32" s="2040"/>
      <c r="AX32" s="2040"/>
      <c r="AY32" s="2040"/>
      <c r="AZ32" s="2041"/>
      <c r="BA32" s="32"/>
      <c r="BB32" s="10"/>
    </row>
    <row r="33" spans="1:54" ht="18" customHeight="1" x14ac:dyDescent="0.25">
      <c r="A33" s="81"/>
      <c r="B33" s="964" t="s">
        <v>430</v>
      </c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5"/>
      <c r="Z33" s="832" t="s">
        <v>122</v>
      </c>
      <c r="AA33" s="833"/>
      <c r="AB33" s="834"/>
      <c r="AC33" s="729"/>
      <c r="AD33" s="729"/>
      <c r="AE33" s="729"/>
      <c r="AF33" s="729"/>
      <c r="AG33" s="729"/>
      <c r="AH33" s="729"/>
      <c r="AI33" s="729"/>
      <c r="AJ33" s="729"/>
      <c r="AK33" s="729"/>
      <c r="AL33" s="729"/>
      <c r="AM33" s="729"/>
      <c r="AN33" s="729"/>
      <c r="AO33" s="729"/>
      <c r="AP33" s="729"/>
      <c r="AQ33" s="729"/>
      <c r="AR33" s="729"/>
      <c r="AS33" s="729"/>
      <c r="AT33" s="729"/>
      <c r="AU33" s="729"/>
      <c r="AV33" s="729"/>
      <c r="AW33" s="729"/>
      <c r="AX33" s="729"/>
      <c r="AY33" s="729"/>
      <c r="AZ33" s="730"/>
      <c r="BA33" s="32"/>
      <c r="BB33" s="10"/>
    </row>
    <row r="34" spans="1:54" ht="18" customHeight="1" x14ac:dyDescent="0.25">
      <c r="A34" s="80"/>
      <c r="B34" s="964" t="s">
        <v>431</v>
      </c>
      <c r="C34" s="964"/>
      <c r="D34" s="964"/>
      <c r="E34" s="964"/>
      <c r="F34" s="964"/>
      <c r="G34" s="964"/>
      <c r="H34" s="964"/>
      <c r="I34" s="964"/>
      <c r="J34" s="964"/>
      <c r="K34" s="964"/>
      <c r="L34" s="964"/>
      <c r="M34" s="964"/>
      <c r="N34" s="964"/>
      <c r="O34" s="964"/>
      <c r="P34" s="964"/>
      <c r="Q34" s="964"/>
      <c r="R34" s="964"/>
      <c r="S34" s="964"/>
      <c r="T34" s="964"/>
      <c r="U34" s="964"/>
      <c r="V34" s="964"/>
      <c r="W34" s="964"/>
      <c r="X34" s="964"/>
      <c r="Y34" s="965"/>
      <c r="Z34" s="832" t="s">
        <v>135</v>
      </c>
      <c r="AA34" s="833"/>
      <c r="AB34" s="834"/>
      <c r="AC34" s="729"/>
      <c r="AD34" s="729"/>
      <c r="AE34" s="729"/>
      <c r="AF34" s="729"/>
      <c r="AG34" s="729"/>
      <c r="AH34" s="729"/>
      <c r="AI34" s="729"/>
      <c r="AJ34" s="729"/>
      <c r="AK34" s="729"/>
      <c r="AL34" s="729"/>
      <c r="AM34" s="729"/>
      <c r="AN34" s="729"/>
      <c r="AO34" s="729"/>
      <c r="AP34" s="729"/>
      <c r="AQ34" s="729"/>
      <c r="AR34" s="729"/>
      <c r="AS34" s="729"/>
      <c r="AT34" s="729"/>
      <c r="AU34" s="729"/>
      <c r="AV34" s="729"/>
      <c r="AW34" s="729"/>
      <c r="AX34" s="729"/>
      <c r="AY34" s="729"/>
      <c r="AZ34" s="730"/>
      <c r="BA34" s="11"/>
      <c r="BB34" s="11"/>
    </row>
    <row r="35" spans="1:54" ht="18" customHeight="1" thickBot="1" x14ac:dyDescent="0.3">
      <c r="A35" s="80"/>
      <c r="B35" s="1435" t="s">
        <v>756</v>
      </c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6"/>
      <c r="Q35" s="1436"/>
      <c r="R35" s="1436"/>
      <c r="S35" s="1436"/>
      <c r="T35" s="1436"/>
      <c r="U35" s="1436"/>
      <c r="V35" s="1436"/>
      <c r="W35" s="1436"/>
      <c r="X35" s="1436"/>
      <c r="Y35" s="1436"/>
      <c r="Z35" s="1250" t="s">
        <v>142</v>
      </c>
      <c r="AA35" s="1251"/>
      <c r="AB35" s="1252"/>
      <c r="AC35" s="735"/>
      <c r="AD35" s="735"/>
      <c r="AE35" s="735"/>
      <c r="AF35" s="735"/>
      <c r="AG35" s="735"/>
      <c r="AH35" s="735"/>
      <c r="AI35" s="735"/>
      <c r="AJ35" s="735"/>
      <c r="AK35" s="735"/>
      <c r="AL35" s="735"/>
      <c r="AM35" s="735"/>
      <c r="AN35" s="735"/>
      <c r="AO35" s="735"/>
      <c r="AP35" s="735"/>
      <c r="AQ35" s="735"/>
      <c r="AR35" s="735"/>
      <c r="AS35" s="735"/>
      <c r="AT35" s="735"/>
      <c r="AU35" s="735"/>
      <c r="AV35" s="735"/>
      <c r="AW35" s="735"/>
      <c r="AX35" s="735"/>
      <c r="AY35" s="735"/>
      <c r="AZ35" s="737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91" t="s">
        <v>432</v>
      </c>
      <c r="C37" s="991"/>
      <c r="D37" s="991"/>
      <c r="E37" s="991"/>
      <c r="F37" s="991"/>
      <c r="G37" s="991"/>
      <c r="H37" s="991"/>
      <c r="I37" s="991"/>
      <c r="J37" s="991"/>
      <c r="K37" s="991"/>
      <c r="L37" s="991"/>
      <c r="M37" s="991"/>
      <c r="N37" s="991"/>
      <c r="O37" s="991"/>
      <c r="P37" s="991"/>
      <c r="Q37" s="991"/>
      <c r="R37" s="991"/>
      <c r="S37" s="991"/>
      <c r="T37" s="991"/>
      <c r="U37" s="991"/>
      <c r="V37" s="991"/>
      <c r="W37" s="991"/>
      <c r="X37" s="991"/>
      <c r="Y37" s="991"/>
      <c r="Z37" s="991"/>
      <c r="AA37" s="991"/>
      <c r="AB37" s="991"/>
      <c r="AC37" s="991"/>
      <c r="AD37" s="991"/>
      <c r="AE37" s="991"/>
      <c r="AF37" s="991"/>
      <c r="AG37" s="991"/>
      <c r="AH37" s="991"/>
      <c r="AI37" s="991"/>
      <c r="AJ37" s="991"/>
      <c r="AK37" s="991"/>
      <c r="AL37" s="991"/>
      <c r="AM37" s="991"/>
      <c r="AN37" s="991"/>
      <c r="AO37" s="991"/>
      <c r="AP37" s="991"/>
      <c r="AQ37" s="991"/>
      <c r="AR37" s="991"/>
      <c r="AS37" s="991"/>
      <c r="AT37" s="991"/>
      <c r="AU37" s="991"/>
      <c r="AV37" s="991"/>
      <c r="AW37" s="991"/>
      <c r="AX37" s="991"/>
      <c r="AY37" s="991"/>
      <c r="AZ37" s="991"/>
      <c r="BA37" s="53"/>
      <c r="BB37" s="53"/>
    </row>
    <row r="38" spans="1:54" ht="9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  <c r="BA38" s="55"/>
      <c r="BB38" s="55"/>
    </row>
    <row r="39" spans="1:54" ht="46.5" customHeight="1" x14ac:dyDescent="0.25">
      <c r="A39" s="92"/>
      <c r="B39" s="878" t="s">
        <v>2</v>
      </c>
      <c r="C39" s="878"/>
      <c r="D39" s="878"/>
      <c r="E39" s="878"/>
      <c r="F39" s="878"/>
      <c r="G39" s="878"/>
      <c r="H39" s="878"/>
      <c r="I39" s="878"/>
      <c r="J39" s="878"/>
      <c r="K39" s="879"/>
      <c r="L39" s="897" t="s">
        <v>3</v>
      </c>
      <c r="M39" s="879"/>
      <c r="N39" s="878" t="s">
        <v>644</v>
      </c>
      <c r="O39" s="878"/>
      <c r="P39" s="878"/>
      <c r="Q39" s="873" t="s">
        <v>34</v>
      </c>
      <c r="R39" s="874"/>
      <c r="S39" s="874"/>
      <c r="T39" s="874"/>
      <c r="U39" s="874"/>
      <c r="V39" s="874"/>
      <c r="W39" s="874"/>
      <c r="X39" s="874"/>
      <c r="Y39" s="874"/>
      <c r="Z39" s="874"/>
      <c r="AA39" s="874"/>
      <c r="AB39" s="875"/>
      <c r="AC39" s="873" t="s">
        <v>65</v>
      </c>
      <c r="AD39" s="874"/>
      <c r="AE39" s="874"/>
      <c r="AF39" s="874"/>
      <c r="AG39" s="874"/>
      <c r="AH39" s="874"/>
      <c r="AI39" s="874"/>
      <c r="AJ39" s="874"/>
      <c r="AK39" s="874"/>
      <c r="AL39" s="874"/>
      <c r="AM39" s="874"/>
      <c r="AN39" s="875"/>
      <c r="AO39" s="873" t="s">
        <v>66</v>
      </c>
      <c r="AP39" s="874"/>
      <c r="AQ39" s="874"/>
      <c r="AR39" s="874"/>
      <c r="AS39" s="874"/>
      <c r="AT39" s="874"/>
      <c r="AU39" s="874"/>
      <c r="AV39" s="874"/>
      <c r="AW39" s="874"/>
      <c r="AX39" s="874"/>
      <c r="AY39" s="874"/>
      <c r="AZ39" s="874"/>
      <c r="BA39" s="56"/>
      <c r="BB39" s="56"/>
    </row>
    <row r="40" spans="1:54" ht="32.25" customHeight="1" x14ac:dyDescent="0.25">
      <c r="A40" s="92"/>
      <c r="B40" s="882"/>
      <c r="C40" s="882"/>
      <c r="D40" s="882"/>
      <c r="E40" s="882"/>
      <c r="F40" s="882"/>
      <c r="G40" s="882"/>
      <c r="H40" s="882"/>
      <c r="I40" s="882"/>
      <c r="J40" s="882"/>
      <c r="K40" s="883"/>
      <c r="L40" s="899"/>
      <c r="M40" s="883"/>
      <c r="N40" s="882"/>
      <c r="O40" s="882"/>
      <c r="P40" s="882"/>
      <c r="Q40" s="873" t="s">
        <v>421</v>
      </c>
      <c r="R40" s="874"/>
      <c r="S40" s="874"/>
      <c r="T40" s="875"/>
      <c r="U40" s="873" t="s">
        <v>501</v>
      </c>
      <c r="V40" s="874"/>
      <c r="W40" s="874"/>
      <c r="X40" s="875"/>
      <c r="Y40" s="873" t="s">
        <v>218</v>
      </c>
      <c r="Z40" s="874"/>
      <c r="AA40" s="874"/>
      <c r="AB40" s="875"/>
      <c r="AC40" s="873" t="s">
        <v>421</v>
      </c>
      <c r="AD40" s="874"/>
      <c r="AE40" s="874"/>
      <c r="AF40" s="875"/>
      <c r="AG40" s="873" t="s">
        <v>501</v>
      </c>
      <c r="AH40" s="874"/>
      <c r="AI40" s="874"/>
      <c r="AJ40" s="875"/>
      <c r="AK40" s="873" t="s">
        <v>218</v>
      </c>
      <c r="AL40" s="874"/>
      <c r="AM40" s="874"/>
      <c r="AN40" s="875"/>
      <c r="AO40" s="873" t="s">
        <v>421</v>
      </c>
      <c r="AP40" s="874"/>
      <c r="AQ40" s="874"/>
      <c r="AR40" s="875"/>
      <c r="AS40" s="873" t="s">
        <v>501</v>
      </c>
      <c r="AT40" s="874"/>
      <c r="AU40" s="874"/>
      <c r="AV40" s="875"/>
      <c r="AW40" s="873" t="s">
        <v>218</v>
      </c>
      <c r="AX40" s="874"/>
      <c r="AY40" s="874"/>
      <c r="AZ40" s="874"/>
      <c r="BA40" s="62"/>
      <c r="BB40" s="62"/>
    </row>
    <row r="41" spans="1:54" s="393" customFormat="1" ht="12" thickBot="1" x14ac:dyDescent="0.25">
      <c r="A41" s="536"/>
      <c r="B41" s="960">
        <v>1</v>
      </c>
      <c r="C41" s="960"/>
      <c r="D41" s="960"/>
      <c r="E41" s="960"/>
      <c r="F41" s="960"/>
      <c r="G41" s="960"/>
      <c r="H41" s="960"/>
      <c r="I41" s="960"/>
      <c r="J41" s="960"/>
      <c r="K41" s="961"/>
      <c r="L41" s="1512">
        <v>2</v>
      </c>
      <c r="M41" s="1514"/>
      <c r="N41" s="1512">
        <v>3</v>
      </c>
      <c r="O41" s="1513"/>
      <c r="P41" s="1514"/>
      <c r="Q41" s="909">
        <v>3</v>
      </c>
      <c r="R41" s="910"/>
      <c r="S41" s="910"/>
      <c r="T41" s="911"/>
      <c r="U41" s="909">
        <v>4</v>
      </c>
      <c r="V41" s="910"/>
      <c r="W41" s="910"/>
      <c r="X41" s="911"/>
      <c r="Y41" s="909">
        <v>5</v>
      </c>
      <c r="Z41" s="910"/>
      <c r="AA41" s="910"/>
      <c r="AB41" s="911"/>
      <c r="AC41" s="909">
        <v>6</v>
      </c>
      <c r="AD41" s="910"/>
      <c r="AE41" s="910"/>
      <c r="AF41" s="911"/>
      <c r="AG41" s="909">
        <v>7</v>
      </c>
      <c r="AH41" s="910"/>
      <c r="AI41" s="910"/>
      <c r="AJ41" s="911"/>
      <c r="AK41" s="909">
        <v>8</v>
      </c>
      <c r="AL41" s="910"/>
      <c r="AM41" s="910"/>
      <c r="AN41" s="911"/>
      <c r="AO41" s="909">
        <v>9</v>
      </c>
      <c r="AP41" s="910"/>
      <c r="AQ41" s="910"/>
      <c r="AR41" s="911"/>
      <c r="AS41" s="909">
        <v>10</v>
      </c>
      <c r="AT41" s="910"/>
      <c r="AU41" s="910"/>
      <c r="AV41" s="911"/>
      <c r="AW41" s="909">
        <v>11</v>
      </c>
      <c r="AX41" s="910"/>
      <c r="AY41" s="910"/>
      <c r="AZ41" s="910"/>
      <c r="BA41" s="392"/>
      <c r="BB41" s="392"/>
    </row>
    <row r="42" spans="1:54" ht="18" customHeight="1" x14ac:dyDescent="0.25">
      <c r="A42" s="92"/>
      <c r="B42" s="1029"/>
      <c r="C42" s="1029"/>
      <c r="D42" s="1029"/>
      <c r="E42" s="1029"/>
      <c r="F42" s="1029"/>
      <c r="G42" s="1029"/>
      <c r="H42" s="1029"/>
      <c r="I42" s="1029"/>
      <c r="J42" s="1029"/>
      <c r="K42" s="1030"/>
      <c r="L42" s="915" t="s">
        <v>119</v>
      </c>
      <c r="M42" s="916"/>
      <c r="N42" s="2045"/>
      <c r="O42" s="2046"/>
      <c r="P42" s="916"/>
      <c r="Q42" s="987"/>
      <c r="R42" s="988"/>
      <c r="S42" s="988"/>
      <c r="T42" s="989"/>
      <c r="U42" s="987"/>
      <c r="V42" s="988"/>
      <c r="W42" s="988"/>
      <c r="X42" s="989"/>
      <c r="Y42" s="987"/>
      <c r="Z42" s="988"/>
      <c r="AA42" s="988"/>
      <c r="AB42" s="989"/>
      <c r="AC42" s="987"/>
      <c r="AD42" s="988"/>
      <c r="AE42" s="988"/>
      <c r="AF42" s="989"/>
      <c r="AG42" s="987"/>
      <c r="AH42" s="988"/>
      <c r="AI42" s="988"/>
      <c r="AJ42" s="989"/>
      <c r="AK42" s="987"/>
      <c r="AL42" s="988"/>
      <c r="AM42" s="988"/>
      <c r="AN42" s="989"/>
      <c r="AO42" s="987"/>
      <c r="AP42" s="988"/>
      <c r="AQ42" s="988"/>
      <c r="AR42" s="989"/>
      <c r="AS42" s="987"/>
      <c r="AT42" s="988"/>
      <c r="AU42" s="988"/>
      <c r="AV42" s="989"/>
      <c r="AW42" s="987"/>
      <c r="AX42" s="988"/>
      <c r="AY42" s="988"/>
      <c r="AZ42" s="990"/>
      <c r="BA42" s="54"/>
      <c r="BB42" s="54"/>
    </row>
    <row r="43" spans="1:54" ht="18" customHeight="1" x14ac:dyDescent="0.25">
      <c r="A43" s="92"/>
      <c r="B43" s="1029"/>
      <c r="C43" s="1029"/>
      <c r="D43" s="1029"/>
      <c r="E43" s="1029"/>
      <c r="F43" s="1029"/>
      <c r="G43" s="1029"/>
      <c r="H43" s="1029"/>
      <c r="I43" s="1029"/>
      <c r="J43" s="1029"/>
      <c r="K43" s="1030"/>
      <c r="L43" s="907" t="s">
        <v>122</v>
      </c>
      <c r="M43" s="908"/>
      <c r="N43" s="2042"/>
      <c r="O43" s="2043"/>
      <c r="P43" s="2044"/>
      <c r="Q43" s="1563"/>
      <c r="R43" s="1564"/>
      <c r="S43" s="1564"/>
      <c r="T43" s="1565"/>
      <c r="U43" s="1563"/>
      <c r="V43" s="1564"/>
      <c r="W43" s="1564"/>
      <c r="X43" s="1565"/>
      <c r="Y43" s="1563"/>
      <c r="Z43" s="1564"/>
      <c r="AA43" s="1564"/>
      <c r="AB43" s="1565"/>
      <c r="AC43" s="1563"/>
      <c r="AD43" s="1564"/>
      <c r="AE43" s="1564"/>
      <c r="AF43" s="1565"/>
      <c r="AG43" s="1563"/>
      <c r="AH43" s="1564"/>
      <c r="AI43" s="1564"/>
      <c r="AJ43" s="1565"/>
      <c r="AK43" s="1563"/>
      <c r="AL43" s="1564"/>
      <c r="AM43" s="1564"/>
      <c r="AN43" s="1565"/>
      <c r="AO43" s="1563"/>
      <c r="AP43" s="1564"/>
      <c r="AQ43" s="1564"/>
      <c r="AR43" s="1565"/>
      <c r="AS43" s="1563"/>
      <c r="AT43" s="1564"/>
      <c r="AU43" s="1564"/>
      <c r="AV43" s="1565"/>
      <c r="AW43" s="1563"/>
      <c r="AX43" s="1564"/>
      <c r="AY43" s="1564"/>
      <c r="AZ43" s="1566"/>
      <c r="BA43" s="54"/>
      <c r="BB43" s="54"/>
    </row>
    <row r="44" spans="1:54" ht="18" customHeight="1" x14ac:dyDescent="0.25">
      <c r="A44" s="92"/>
      <c r="B44" s="1757"/>
      <c r="C44" s="1757"/>
      <c r="D44" s="1757"/>
      <c r="E44" s="1757"/>
      <c r="F44" s="1757"/>
      <c r="G44" s="1757"/>
      <c r="H44" s="1757"/>
      <c r="I44" s="1757"/>
      <c r="J44" s="1757"/>
      <c r="K44" s="1758"/>
      <c r="L44" s="907"/>
      <c r="M44" s="908"/>
      <c r="N44" s="1524"/>
      <c r="O44" s="1591"/>
      <c r="P44" s="1525"/>
      <c r="Q44" s="1202"/>
      <c r="R44" s="1203"/>
      <c r="S44" s="1203"/>
      <c r="T44" s="1211"/>
      <c r="U44" s="1202"/>
      <c r="V44" s="1203"/>
      <c r="W44" s="1203"/>
      <c r="X44" s="1211"/>
      <c r="Y44" s="1202"/>
      <c r="Z44" s="1203"/>
      <c r="AA44" s="1203"/>
      <c r="AB44" s="1211"/>
      <c r="AC44" s="1202"/>
      <c r="AD44" s="1203"/>
      <c r="AE44" s="1203"/>
      <c r="AF44" s="1211"/>
      <c r="AG44" s="1202"/>
      <c r="AH44" s="1203"/>
      <c r="AI44" s="1203"/>
      <c r="AJ44" s="1211"/>
      <c r="AK44" s="1202"/>
      <c r="AL44" s="1203"/>
      <c r="AM44" s="1203"/>
      <c r="AN44" s="1211"/>
      <c r="AO44" s="1202"/>
      <c r="AP44" s="1203"/>
      <c r="AQ44" s="1203"/>
      <c r="AR44" s="1211"/>
      <c r="AS44" s="1202"/>
      <c r="AT44" s="1203"/>
      <c r="AU44" s="1203"/>
      <c r="AV44" s="1211"/>
      <c r="AW44" s="1202"/>
      <c r="AX44" s="1203"/>
      <c r="AY44" s="1203"/>
      <c r="AZ44" s="1204"/>
      <c r="BA44" s="54"/>
      <c r="BB44" s="54"/>
    </row>
    <row r="45" spans="1:54" ht="18" customHeight="1" thickBot="1" x14ac:dyDescent="0.3">
      <c r="A45" s="92"/>
      <c r="B45" s="901" t="s">
        <v>756</v>
      </c>
      <c r="C45" s="901"/>
      <c r="D45" s="901"/>
      <c r="E45" s="901"/>
      <c r="F45" s="901"/>
      <c r="G45" s="901"/>
      <c r="H45" s="901"/>
      <c r="I45" s="901"/>
      <c r="J45" s="901"/>
      <c r="K45" s="902"/>
      <c r="L45" s="903">
        <v>9000</v>
      </c>
      <c r="M45" s="904"/>
      <c r="N45" s="2047" t="s">
        <v>24</v>
      </c>
      <c r="O45" s="2048"/>
      <c r="P45" s="2049"/>
      <c r="Q45" s="979" t="s">
        <v>24</v>
      </c>
      <c r="R45" s="980"/>
      <c r="S45" s="980"/>
      <c r="T45" s="984"/>
      <c r="U45" s="979" t="s">
        <v>24</v>
      </c>
      <c r="V45" s="980"/>
      <c r="W45" s="980"/>
      <c r="X45" s="984"/>
      <c r="Y45" s="979"/>
      <c r="Z45" s="980"/>
      <c r="AA45" s="980"/>
      <c r="AB45" s="984"/>
      <c r="AC45" s="979" t="s">
        <v>24</v>
      </c>
      <c r="AD45" s="980"/>
      <c r="AE45" s="980"/>
      <c r="AF45" s="984"/>
      <c r="AG45" s="979" t="s">
        <v>24</v>
      </c>
      <c r="AH45" s="980"/>
      <c r="AI45" s="980"/>
      <c r="AJ45" s="984"/>
      <c r="AK45" s="979"/>
      <c r="AL45" s="980"/>
      <c r="AM45" s="980"/>
      <c r="AN45" s="984"/>
      <c r="AO45" s="979" t="s">
        <v>24</v>
      </c>
      <c r="AP45" s="980"/>
      <c r="AQ45" s="980"/>
      <c r="AR45" s="984"/>
      <c r="AS45" s="979" t="s">
        <v>24</v>
      </c>
      <c r="AT45" s="980"/>
      <c r="AU45" s="980"/>
      <c r="AV45" s="984"/>
      <c r="AW45" s="979"/>
      <c r="AX45" s="980"/>
      <c r="AY45" s="980"/>
      <c r="AZ45" s="981"/>
      <c r="BA45" s="63"/>
      <c r="BB45" s="63"/>
    </row>
    <row r="46" spans="1:54" ht="16.5" x14ac:dyDescent="0.25">
      <c r="A46" s="80"/>
      <c r="B46" s="599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466"/>
      <c r="AN46" s="466"/>
      <c r="AO46" s="466"/>
      <c r="AP46" s="466"/>
      <c r="AQ46" s="466"/>
      <c r="AR46" s="466"/>
      <c r="AS46" s="466"/>
      <c r="AT46" s="466"/>
      <c r="AU46" s="466"/>
      <c r="AV46" s="466"/>
      <c r="AW46" s="466"/>
      <c r="AX46" s="466"/>
      <c r="AY46" s="466"/>
      <c r="AZ46" s="466"/>
      <c r="BA46" s="80"/>
      <c r="BB46" s="80"/>
    </row>
    <row r="47" spans="1:54" x14ac:dyDescent="0.25">
      <c r="A47" s="91"/>
      <c r="B47" s="991" t="s">
        <v>434</v>
      </c>
      <c r="C47" s="991"/>
      <c r="D47" s="991"/>
      <c r="E47" s="991"/>
      <c r="F47" s="991"/>
      <c r="G47" s="991"/>
      <c r="H47" s="991"/>
      <c r="I47" s="991"/>
      <c r="J47" s="991"/>
      <c r="K47" s="991"/>
      <c r="L47" s="991"/>
      <c r="M47" s="991"/>
      <c r="N47" s="991"/>
      <c r="O47" s="991"/>
      <c r="P47" s="991"/>
      <c r="Q47" s="991"/>
      <c r="R47" s="991"/>
      <c r="S47" s="991"/>
      <c r="T47" s="991"/>
      <c r="U47" s="991"/>
      <c r="V47" s="991"/>
      <c r="W47" s="991"/>
      <c r="X47" s="991"/>
      <c r="Y47" s="991"/>
      <c r="Z47" s="991"/>
      <c r="AA47" s="991"/>
      <c r="AB47" s="991"/>
      <c r="AC47" s="991"/>
      <c r="AD47" s="991"/>
      <c r="AE47" s="991"/>
      <c r="AF47" s="991"/>
      <c r="AG47" s="991"/>
      <c r="AH47" s="991"/>
      <c r="AI47" s="991"/>
      <c r="AJ47" s="991"/>
      <c r="AK47" s="991"/>
      <c r="AL47" s="991"/>
      <c r="AM47" s="991"/>
      <c r="AN47" s="991"/>
      <c r="AO47" s="991"/>
      <c r="AP47" s="991"/>
      <c r="AQ47" s="991"/>
      <c r="AR47" s="991"/>
      <c r="AS47" s="991"/>
      <c r="AT47" s="991"/>
      <c r="AU47" s="991"/>
      <c r="AV47" s="991"/>
      <c r="AW47" s="991"/>
      <c r="AX47" s="991"/>
      <c r="AY47" s="991"/>
      <c r="AZ47" s="991"/>
      <c r="BA47" s="53"/>
      <c r="BB47" s="53"/>
    </row>
    <row r="48" spans="1:54" ht="7.5" customHeight="1" x14ac:dyDescent="0.25">
      <c r="A48" s="91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5"/>
      <c r="BB48" s="55"/>
    </row>
    <row r="49" spans="1:54" ht="45" customHeight="1" x14ac:dyDescent="0.25">
      <c r="A49" s="92"/>
      <c r="B49" s="878" t="s">
        <v>2</v>
      </c>
      <c r="C49" s="878"/>
      <c r="D49" s="878"/>
      <c r="E49" s="878"/>
      <c r="F49" s="878"/>
      <c r="G49" s="878"/>
      <c r="H49" s="878"/>
      <c r="I49" s="878"/>
      <c r="J49" s="878"/>
      <c r="K49" s="879"/>
      <c r="L49" s="897" t="s">
        <v>3</v>
      </c>
      <c r="M49" s="879"/>
      <c r="N49" s="878" t="s">
        <v>644</v>
      </c>
      <c r="O49" s="878"/>
      <c r="P49" s="878"/>
      <c r="Q49" s="873" t="s">
        <v>34</v>
      </c>
      <c r="R49" s="874"/>
      <c r="S49" s="874"/>
      <c r="T49" s="874"/>
      <c r="U49" s="874"/>
      <c r="V49" s="874"/>
      <c r="W49" s="874"/>
      <c r="X49" s="874"/>
      <c r="Y49" s="874"/>
      <c r="Z49" s="874"/>
      <c r="AA49" s="874"/>
      <c r="AB49" s="875"/>
      <c r="AC49" s="873" t="s">
        <v>65</v>
      </c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5"/>
      <c r="AO49" s="873" t="s">
        <v>66</v>
      </c>
      <c r="AP49" s="874"/>
      <c r="AQ49" s="874"/>
      <c r="AR49" s="874"/>
      <c r="AS49" s="874"/>
      <c r="AT49" s="874"/>
      <c r="AU49" s="874"/>
      <c r="AV49" s="874"/>
      <c r="AW49" s="874"/>
      <c r="AX49" s="874"/>
      <c r="AY49" s="874"/>
      <c r="AZ49" s="874"/>
      <c r="BA49" s="56"/>
      <c r="BB49" s="56"/>
    </row>
    <row r="50" spans="1:54" ht="32.25" customHeight="1" x14ac:dyDescent="0.25">
      <c r="A50" s="92"/>
      <c r="B50" s="882"/>
      <c r="C50" s="882"/>
      <c r="D50" s="882"/>
      <c r="E50" s="882"/>
      <c r="F50" s="882"/>
      <c r="G50" s="882"/>
      <c r="H50" s="882"/>
      <c r="I50" s="882"/>
      <c r="J50" s="882"/>
      <c r="K50" s="883"/>
      <c r="L50" s="899"/>
      <c r="M50" s="883"/>
      <c r="N50" s="882"/>
      <c r="O50" s="882"/>
      <c r="P50" s="882"/>
      <c r="Q50" s="873" t="s">
        <v>421</v>
      </c>
      <c r="R50" s="874"/>
      <c r="S50" s="874"/>
      <c r="T50" s="875"/>
      <c r="U50" s="873" t="s">
        <v>501</v>
      </c>
      <c r="V50" s="874"/>
      <c r="W50" s="874"/>
      <c r="X50" s="875"/>
      <c r="Y50" s="873" t="s">
        <v>218</v>
      </c>
      <c r="Z50" s="874"/>
      <c r="AA50" s="874"/>
      <c r="AB50" s="875"/>
      <c r="AC50" s="873" t="s">
        <v>421</v>
      </c>
      <c r="AD50" s="874"/>
      <c r="AE50" s="874"/>
      <c r="AF50" s="875"/>
      <c r="AG50" s="873" t="s">
        <v>501</v>
      </c>
      <c r="AH50" s="874"/>
      <c r="AI50" s="874"/>
      <c r="AJ50" s="875"/>
      <c r="AK50" s="873" t="s">
        <v>218</v>
      </c>
      <c r="AL50" s="874"/>
      <c r="AM50" s="874"/>
      <c r="AN50" s="875"/>
      <c r="AO50" s="873" t="s">
        <v>421</v>
      </c>
      <c r="AP50" s="874"/>
      <c r="AQ50" s="874"/>
      <c r="AR50" s="875"/>
      <c r="AS50" s="873" t="s">
        <v>501</v>
      </c>
      <c r="AT50" s="874"/>
      <c r="AU50" s="874"/>
      <c r="AV50" s="875"/>
      <c r="AW50" s="873" t="s">
        <v>218</v>
      </c>
      <c r="AX50" s="874"/>
      <c r="AY50" s="874"/>
      <c r="AZ50" s="874"/>
      <c r="BA50" s="62"/>
      <c r="BB50" s="62"/>
    </row>
    <row r="51" spans="1:54" s="393" customFormat="1" ht="12" thickBot="1" x14ac:dyDescent="0.25">
      <c r="A51" s="536"/>
      <c r="B51" s="960">
        <v>1</v>
      </c>
      <c r="C51" s="960"/>
      <c r="D51" s="960"/>
      <c r="E51" s="960"/>
      <c r="F51" s="960"/>
      <c r="G51" s="960"/>
      <c r="H51" s="960"/>
      <c r="I51" s="960"/>
      <c r="J51" s="960"/>
      <c r="K51" s="961"/>
      <c r="L51" s="1512">
        <v>2</v>
      </c>
      <c r="M51" s="1514"/>
      <c r="N51" s="1512">
        <v>3</v>
      </c>
      <c r="O51" s="1513"/>
      <c r="P51" s="1514"/>
      <c r="Q51" s="909">
        <v>3</v>
      </c>
      <c r="R51" s="910"/>
      <c r="S51" s="910"/>
      <c r="T51" s="911"/>
      <c r="U51" s="909">
        <v>4</v>
      </c>
      <c r="V51" s="910"/>
      <c r="W51" s="910"/>
      <c r="X51" s="911"/>
      <c r="Y51" s="909">
        <v>5</v>
      </c>
      <c r="Z51" s="910"/>
      <c r="AA51" s="910"/>
      <c r="AB51" s="911"/>
      <c r="AC51" s="909">
        <v>6</v>
      </c>
      <c r="AD51" s="910"/>
      <c r="AE51" s="910"/>
      <c r="AF51" s="911"/>
      <c r="AG51" s="909">
        <v>7</v>
      </c>
      <c r="AH51" s="910"/>
      <c r="AI51" s="910"/>
      <c r="AJ51" s="911"/>
      <c r="AK51" s="909">
        <v>8</v>
      </c>
      <c r="AL51" s="910"/>
      <c r="AM51" s="910"/>
      <c r="AN51" s="911"/>
      <c r="AO51" s="909">
        <v>9</v>
      </c>
      <c r="AP51" s="910"/>
      <c r="AQ51" s="910"/>
      <c r="AR51" s="911"/>
      <c r="AS51" s="909">
        <v>10</v>
      </c>
      <c r="AT51" s="910"/>
      <c r="AU51" s="910"/>
      <c r="AV51" s="911"/>
      <c r="AW51" s="909">
        <v>11</v>
      </c>
      <c r="AX51" s="910"/>
      <c r="AY51" s="910"/>
      <c r="AZ51" s="910"/>
      <c r="BA51" s="392"/>
      <c r="BB51" s="392"/>
    </row>
    <row r="52" spans="1:54" ht="18" customHeight="1" x14ac:dyDescent="0.25">
      <c r="A52" s="92"/>
      <c r="B52" s="1029"/>
      <c r="C52" s="1029"/>
      <c r="D52" s="1029"/>
      <c r="E52" s="1029"/>
      <c r="F52" s="1029"/>
      <c r="G52" s="1029"/>
      <c r="H52" s="1029"/>
      <c r="I52" s="1029"/>
      <c r="J52" s="1029"/>
      <c r="K52" s="1030"/>
      <c r="L52" s="915" t="s">
        <v>119</v>
      </c>
      <c r="M52" s="916"/>
      <c r="N52" s="2045"/>
      <c r="O52" s="2046"/>
      <c r="P52" s="916"/>
      <c r="Q52" s="987"/>
      <c r="R52" s="988"/>
      <c r="S52" s="988"/>
      <c r="T52" s="989"/>
      <c r="U52" s="987"/>
      <c r="V52" s="988"/>
      <c r="W52" s="988"/>
      <c r="X52" s="989"/>
      <c r="Y52" s="987"/>
      <c r="Z52" s="988"/>
      <c r="AA52" s="988"/>
      <c r="AB52" s="989"/>
      <c r="AC52" s="987"/>
      <c r="AD52" s="988"/>
      <c r="AE52" s="988"/>
      <c r="AF52" s="989"/>
      <c r="AG52" s="987"/>
      <c r="AH52" s="988"/>
      <c r="AI52" s="988"/>
      <c r="AJ52" s="989"/>
      <c r="AK52" s="987"/>
      <c r="AL52" s="988"/>
      <c r="AM52" s="988"/>
      <c r="AN52" s="989"/>
      <c r="AO52" s="987"/>
      <c r="AP52" s="988"/>
      <c r="AQ52" s="988"/>
      <c r="AR52" s="989"/>
      <c r="AS52" s="987"/>
      <c r="AT52" s="988"/>
      <c r="AU52" s="988"/>
      <c r="AV52" s="989"/>
      <c r="AW52" s="987"/>
      <c r="AX52" s="988"/>
      <c r="AY52" s="988"/>
      <c r="AZ52" s="990"/>
      <c r="BA52" s="54"/>
      <c r="BB52" s="54"/>
    </row>
    <row r="53" spans="1:54" ht="18" customHeight="1" x14ac:dyDescent="0.25">
      <c r="A53" s="92"/>
      <c r="B53" s="1029"/>
      <c r="C53" s="1029"/>
      <c r="D53" s="1029"/>
      <c r="E53" s="1029"/>
      <c r="F53" s="1029"/>
      <c r="G53" s="1029"/>
      <c r="H53" s="1029"/>
      <c r="I53" s="1029"/>
      <c r="J53" s="1029"/>
      <c r="K53" s="1030"/>
      <c r="L53" s="907" t="s">
        <v>122</v>
      </c>
      <c r="M53" s="908"/>
      <c r="N53" s="2042"/>
      <c r="O53" s="2043"/>
      <c r="P53" s="2044"/>
      <c r="Q53" s="1563"/>
      <c r="R53" s="1564"/>
      <c r="S53" s="1564"/>
      <c r="T53" s="1565"/>
      <c r="U53" s="1563"/>
      <c r="V53" s="1564"/>
      <c r="W53" s="1564"/>
      <c r="X53" s="1565"/>
      <c r="Y53" s="1563"/>
      <c r="Z53" s="1564"/>
      <c r="AA53" s="1564"/>
      <c r="AB53" s="1565"/>
      <c r="AC53" s="1563"/>
      <c r="AD53" s="1564"/>
      <c r="AE53" s="1564"/>
      <c r="AF53" s="1565"/>
      <c r="AG53" s="1563"/>
      <c r="AH53" s="1564"/>
      <c r="AI53" s="1564"/>
      <c r="AJ53" s="1565"/>
      <c r="AK53" s="1563"/>
      <c r="AL53" s="1564"/>
      <c r="AM53" s="1564"/>
      <c r="AN53" s="1565"/>
      <c r="AO53" s="1563"/>
      <c r="AP53" s="1564"/>
      <c r="AQ53" s="1564"/>
      <c r="AR53" s="1565"/>
      <c r="AS53" s="1563"/>
      <c r="AT53" s="1564"/>
      <c r="AU53" s="1564"/>
      <c r="AV53" s="1565"/>
      <c r="AW53" s="1563"/>
      <c r="AX53" s="1564"/>
      <c r="AY53" s="1564"/>
      <c r="AZ53" s="1566"/>
      <c r="BA53" s="54"/>
      <c r="BB53" s="54"/>
    </row>
    <row r="54" spans="1:54" ht="18" customHeight="1" x14ac:dyDescent="0.25">
      <c r="A54" s="92"/>
      <c r="B54" s="1757"/>
      <c r="C54" s="1757"/>
      <c r="D54" s="1757"/>
      <c r="E54" s="1757"/>
      <c r="F54" s="1757"/>
      <c r="G54" s="1757"/>
      <c r="H54" s="1757"/>
      <c r="I54" s="1757"/>
      <c r="J54" s="1757"/>
      <c r="K54" s="1758"/>
      <c r="L54" s="907"/>
      <c r="M54" s="908"/>
      <c r="N54" s="1524"/>
      <c r="O54" s="1591"/>
      <c r="P54" s="1525"/>
      <c r="Q54" s="1202"/>
      <c r="R54" s="1203"/>
      <c r="S54" s="1203"/>
      <c r="T54" s="1211"/>
      <c r="U54" s="1202"/>
      <c r="V54" s="1203"/>
      <c r="W54" s="1203"/>
      <c r="X54" s="1211"/>
      <c r="Y54" s="1202"/>
      <c r="Z54" s="1203"/>
      <c r="AA54" s="1203"/>
      <c r="AB54" s="1211"/>
      <c r="AC54" s="1202"/>
      <c r="AD54" s="1203"/>
      <c r="AE54" s="1203"/>
      <c r="AF54" s="1211"/>
      <c r="AG54" s="1202"/>
      <c r="AH54" s="1203"/>
      <c r="AI54" s="1203"/>
      <c r="AJ54" s="1211"/>
      <c r="AK54" s="1202"/>
      <c r="AL54" s="1203"/>
      <c r="AM54" s="1203"/>
      <c r="AN54" s="1211"/>
      <c r="AO54" s="1202"/>
      <c r="AP54" s="1203"/>
      <c r="AQ54" s="1203"/>
      <c r="AR54" s="1211"/>
      <c r="AS54" s="1202"/>
      <c r="AT54" s="1203"/>
      <c r="AU54" s="1203"/>
      <c r="AV54" s="1211"/>
      <c r="AW54" s="1202"/>
      <c r="AX54" s="1203"/>
      <c r="AY54" s="1203"/>
      <c r="AZ54" s="1204"/>
      <c r="BA54" s="54"/>
      <c r="BB54" s="54"/>
    </row>
    <row r="55" spans="1:54" ht="18" customHeight="1" thickBot="1" x14ac:dyDescent="0.3">
      <c r="A55" s="92"/>
      <c r="B55" s="901" t="s">
        <v>756</v>
      </c>
      <c r="C55" s="901"/>
      <c r="D55" s="901"/>
      <c r="E55" s="901"/>
      <c r="F55" s="901"/>
      <c r="G55" s="901"/>
      <c r="H55" s="901"/>
      <c r="I55" s="901"/>
      <c r="J55" s="901"/>
      <c r="K55" s="902"/>
      <c r="L55" s="903">
        <v>9000</v>
      </c>
      <c r="M55" s="904"/>
      <c r="N55" s="2047" t="s">
        <v>24</v>
      </c>
      <c r="O55" s="2048"/>
      <c r="P55" s="2049"/>
      <c r="Q55" s="979" t="s">
        <v>24</v>
      </c>
      <c r="R55" s="980"/>
      <c r="S55" s="980"/>
      <c r="T55" s="984"/>
      <c r="U55" s="979" t="s">
        <v>24</v>
      </c>
      <c r="V55" s="980"/>
      <c r="W55" s="980"/>
      <c r="X55" s="984"/>
      <c r="Y55" s="979"/>
      <c r="Z55" s="980"/>
      <c r="AA55" s="980"/>
      <c r="AB55" s="984"/>
      <c r="AC55" s="979" t="s">
        <v>24</v>
      </c>
      <c r="AD55" s="980"/>
      <c r="AE55" s="980"/>
      <c r="AF55" s="984"/>
      <c r="AG55" s="979" t="s">
        <v>24</v>
      </c>
      <c r="AH55" s="980"/>
      <c r="AI55" s="980"/>
      <c r="AJ55" s="984"/>
      <c r="AK55" s="979"/>
      <c r="AL55" s="980"/>
      <c r="AM55" s="980"/>
      <c r="AN55" s="984"/>
      <c r="AO55" s="979" t="s">
        <v>24</v>
      </c>
      <c r="AP55" s="980"/>
      <c r="AQ55" s="980"/>
      <c r="AR55" s="984"/>
      <c r="AS55" s="979" t="s">
        <v>24</v>
      </c>
      <c r="AT55" s="980"/>
      <c r="AU55" s="980"/>
      <c r="AV55" s="984"/>
      <c r="AW55" s="979"/>
      <c r="AX55" s="980"/>
      <c r="AY55" s="980"/>
      <c r="AZ55" s="981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91" t="s">
        <v>433</v>
      </c>
      <c r="C57" s="991"/>
      <c r="D57" s="991"/>
      <c r="E57" s="991"/>
      <c r="F57" s="991"/>
      <c r="G57" s="991"/>
      <c r="H57" s="991"/>
      <c r="I57" s="991"/>
      <c r="J57" s="991"/>
      <c r="K57" s="991"/>
      <c r="L57" s="991"/>
      <c r="M57" s="991"/>
      <c r="N57" s="991"/>
      <c r="O57" s="991"/>
      <c r="P57" s="991"/>
      <c r="Q57" s="991"/>
      <c r="R57" s="991"/>
      <c r="S57" s="991"/>
      <c r="T57" s="991"/>
      <c r="U57" s="991"/>
      <c r="V57" s="991"/>
      <c r="W57" s="991"/>
      <c r="X57" s="991"/>
      <c r="Y57" s="991"/>
      <c r="Z57" s="991"/>
      <c r="AA57" s="991"/>
      <c r="AB57" s="991"/>
      <c r="AC57" s="991"/>
      <c r="AD57" s="991"/>
      <c r="AE57" s="991"/>
      <c r="AF57" s="991"/>
      <c r="AG57" s="991"/>
      <c r="AH57" s="991"/>
      <c r="AI57" s="991"/>
      <c r="AJ57" s="991"/>
      <c r="AK57" s="991"/>
      <c r="AL57" s="991"/>
      <c r="AM57" s="991"/>
      <c r="AN57" s="991"/>
      <c r="AO57" s="991"/>
      <c r="AP57" s="991"/>
      <c r="AQ57" s="991"/>
      <c r="AR57" s="991"/>
      <c r="AS57" s="991"/>
      <c r="AT57" s="991"/>
      <c r="AU57" s="991"/>
      <c r="AV57" s="991"/>
      <c r="AW57" s="991"/>
      <c r="AX57" s="991"/>
      <c r="AY57" s="991"/>
      <c r="AZ57" s="991"/>
      <c r="BA57" s="53"/>
      <c r="BB57" s="53"/>
    </row>
    <row r="58" spans="1:54" ht="6.75" customHeight="1" x14ac:dyDescent="0.25">
      <c r="A58" s="91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5"/>
      <c r="BB58" s="55"/>
    </row>
    <row r="59" spans="1:54" ht="48.75" customHeight="1" x14ac:dyDescent="0.25">
      <c r="A59" s="92"/>
      <c r="B59" s="878" t="s">
        <v>2</v>
      </c>
      <c r="C59" s="878"/>
      <c r="D59" s="878"/>
      <c r="E59" s="878"/>
      <c r="F59" s="878"/>
      <c r="G59" s="878"/>
      <c r="H59" s="878"/>
      <c r="I59" s="878"/>
      <c r="J59" s="878"/>
      <c r="K59" s="879"/>
      <c r="L59" s="897" t="s">
        <v>3</v>
      </c>
      <c r="M59" s="879"/>
      <c r="N59" s="878" t="s">
        <v>644</v>
      </c>
      <c r="O59" s="878"/>
      <c r="P59" s="878"/>
      <c r="Q59" s="873" t="s">
        <v>34</v>
      </c>
      <c r="R59" s="874"/>
      <c r="S59" s="874"/>
      <c r="T59" s="874"/>
      <c r="U59" s="874"/>
      <c r="V59" s="874"/>
      <c r="W59" s="874"/>
      <c r="X59" s="874"/>
      <c r="Y59" s="874"/>
      <c r="Z59" s="874"/>
      <c r="AA59" s="874"/>
      <c r="AB59" s="875"/>
      <c r="AC59" s="873" t="s">
        <v>65</v>
      </c>
      <c r="AD59" s="874"/>
      <c r="AE59" s="874"/>
      <c r="AF59" s="874"/>
      <c r="AG59" s="874"/>
      <c r="AH59" s="874"/>
      <c r="AI59" s="874"/>
      <c r="AJ59" s="874"/>
      <c r="AK59" s="874"/>
      <c r="AL59" s="874"/>
      <c r="AM59" s="874"/>
      <c r="AN59" s="875"/>
      <c r="AO59" s="873" t="s">
        <v>66</v>
      </c>
      <c r="AP59" s="874"/>
      <c r="AQ59" s="874"/>
      <c r="AR59" s="874"/>
      <c r="AS59" s="874"/>
      <c r="AT59" s="874"/>
      <c r="AU59" s="874"/>
      <c r="AV59" s="874"/>
      <c r="AW59" s="874"/>
      <c r="AX59" s="874"/>
      <c r="AY59" s="874"/>
      <c r="AZ59" s="874"/>
      <c r="BA59" s="56"/>
      <c r="BB59" s="56"/>
    </row>
    <row r="60" spans="1:54" ht="39.75" customHeight="1" x14ac:dyDescent="0.25">
      <c r="A60" s="92"/>
      <c r="B60" s="882"/>
      <c r="C60" s="882"/>
      <c r="D60" s="882"/>
      <c r="E60" s="882"/>
      <c r="F60" s="882"/>
      <c r="G60" s="882"/>
      <c r="H60" s="882"/>
      <c r="I60" s="882"/>
      <c r="J60" s="882"/>
      <c r="K60" s="883"/>
      <c r="L60" s="899"/>
      <c r="M60" s="883"/>
      <c r="N60" s="882"/>
      <c r="O60" s="882"/>
      <c r="P60" s="882"/>
      <c r="Q60" s="873" t="s">
        <v>421</v>
      </c>
      <c r="R60" s="874"/>
      <c r="S60" s="874"/>
      <c r="T60" s="875"/>
      <c r="U60" s="873" t="s">
        <v>501</v>
      </c>
      <c r="V60" s="874"/>
      <c r="W60" s="874"/>
      <c r="X60" s="875"/>
      <c r="Y60" s="873" t="s">
        <v>218</v>
      </c>
      <c r="Z60" s="874"/>
      <c r="AA60" s="874"/>
      <c r="AB60" s="875"/>
      <c r="AC60" s="873" t="s">
        <v>421</v>
      </c>
      <c r="AD60" s="874"/>
      <c r="AE60" s="874"/>
      <c r="AF60" s="875"/>
      <c r="AG60" s="873" t="s">
        <v>501</v>
      </c>
      <c r="AH60" s="874"/>
      <c r="AI60" s="874"/>
      <c r="AJ60" s="875"/>
      <c r="AK60" s="873" t="s">
        <v>218</v>
      </c>
      <c r="AL60" s="874"/>
      <c r="AM60" s="874"/>
      <c r="AN60" s="875"/>
      <c r="AO60" s="873" t="s">
        <v>421</v>
      </c>
      <c r="AP60" s="874"/>
      <c r="AQ60" s="874"/>
      <c r="AR60" s="875"/>
      <c r="AS60" s="873" t="s">
        <v>501</v>
      </c>
      <c r="AT60" s="874"/>
      <c r="AU60" s="874"/>
      <c r="AV60" s="875"/>
      <c r="AW60" s="873" t="s">
        <v>218</v>
      </c>
      <c r="AX60" s="874"/>
      <c r="AY60" s="874"/>
      <c r="AZ60" s="874"/>
      <c r="BA60" s="62"/>
      <c r="BB60" s="62"/>
    </row>
    <row r="61" spans="1:54" s="393" customFormat="1" ht="12" thickBot="1" x14ac:dyDescent="0.25">
      <c r="A61" s="536"/>
      <c r="B61" s="960">
        <v>1</v>
      </c>
      <c r="C61" s="960"/>
      <c r="D61" s="960"/>
      <c r="E61" s="960"/>
      <c r="F61" s="960"/>
      <c r="G61" s="960"/>
      <c r="H61" s="960"/>
      <c r="I61" s="960"/>
      <c r="J61" s="960"/>
      <c r="K61" s="961"/>
      <c r="L61" s="1512">
        <v>2</v>
      </c>
      <c r="M61" s="1514"/>
      <c r="N61" s="1512">
        <v>3</v>
      </c>
      <c r="O61" s="1513"/>
      <c r="P61" s="1514"/>
      <c r="Q61" s="909">
        <v>3</v>
      </c>
      <c r="R61" s="910"/>
      <c r="S61" s="910"/>
      <c r="T61" s="911"/>
      <c r="U61" s="909">
        <v>4</v>
      </c>
      <c r="V61" s="910"/>
      <c r="W61" s="910"/>
      <c r="X61" s="911"/>
      <c r="Y61" s="909">
        <v>5</v>
      </c>
      <c r="Z61" s="910"/>
      <c r="AA61" s="910"/>
      <c r="AB61" s="911"/>
      <c r="AC61" s="909">
        <v>6</v>
      </c>
      <c r="AD61" s="910"/>
      <c r="AE61" s="910"/>
      <c r="AF61" s="911"/>
      <c r="AG61" s="909">
        <v>7</v>
      </c>
      <c r="AH61" s="910"/>
      <c r="AI61" s="910"/>
      <c r="AJ61" s="911"/>
      <c r="AK61" s="909">
        <v>8</v>
      </c>
      <c r="AL61" s="910"/>
      <c r="AM61" s="910"/>
      <c r="AN61" s="911"/>
      <c r="AO61" s="909">
        <v>9</v>
      </c>
      <c r="AP61" s="910"/>
      <c r="AQ61" s="910"/>
      <c r="AR61" s="911"/>
      <c r="AS61" s="909">
        <v>10</v>
      </c>
      <c r="AT61" s="910"/>
      <c r="AU61" s="910"/>
      <c r="AV61" s="911"/>
      <c r="AW61" s="909">
        <v>11</v>
      </c>
      <c r="AX61" s="910"/>
      <c r="AY61" s="910"/>
      <c r="AZ61" s="910"/>
      <c r="BA61" s="392"/>
      <c r="BB61" s="392"/>
    </row>
    <row r="62" spans="1:54" ht="18" customHeight="1" x14ac:dyDescent="0.25">
      <c r="A62" s="92"/>
      <c r="B62" s="1029"/>
      <c r="C62" s="1029"/>
      <c r="D62" s="1029"/>
      <c r="E62" s="1029"/>
      <c r="F62" s="1029"/>
      <c r="G62" s="1029"/>
      <c r="H62" s="1029"/>
      <c r="I62" s="1029"/>
      <c r="J62" s="1029"/>
      <c r="K62" s="1030"/>
      <c r="L62" s="915" t="s">
        <v>119</v>
      </c>
      <c r="M62" s="916"/>
      <c r="N62" s="2045"/>
      <c r="O62" s="2046"/>
      <c r="P62" s="916"/>
      <c r="Q62" s="987"/>
      <c r="R62" s="988"/>
      <c r="S62" s="988"/>
      <c r="T62" s="989"/>
      <c r="U62" s="987"/>
      <c r="V62" s="988"/>
      <c r="W62" s="988"/>
      <c r="X62" s="989"/>
      <c r="Y62" s="987"/>
      <c r="Z62" s="988"/>
      <c r="AA62" s="988"/>
      <c r="AB62" s="989"/>
      <c r="AC62" s="987"/>
      <c r="AD62" s="988"/>
      <c r="AE62" s="988"/>
      <c r="AF62" s="989"/>
      <c r="AG62" s="987"/>
      <c r="AH62" s="988"/>
      <c r="AI62" s="988"/>
      <c r="AJ62" s="989"/>
      <c r="AK62" s="987"/>
      <c r="AL62" s="988"/>
      <c r="AM62" s="988"/>
      <c r="AN62" s="989"/>
      <c r="AO62" s="987"/>
      <c r="AP62" s="988"/>
      <c r="AQ62" s="988"/>
      <c r="AR62" s="989"/>
      <c r="AS62" s="987"/>
      <c r="AT62" s="988"/>
      <c r="AU62" s="988"/>
      <c r="AV62" s="989"/>
      <c r="AW62" s="987"/>
      <c r="AX62" s="988"/>
      <c r="AY62" s="988"/>
      <c r="AZ62" s="990"/>
      <c r="BA62" s="54"/>
      <c r="BB62" s="54"/>
    </row>
    <row r="63" spans="1:54" ht="18" customHeight="1" x14ac:dyDescent="0.25">
      <c r="A63" s="92"/>
      <c r="B63" s="1029"/>
      <c r="C63" s="1029"/>
      <c r="D63" s="1029"/>
      <c r="E63" s="1029"/>
      <c r="F63" s="1029"/>
      <c r="G63" s="1029"/>
      <c r="H63" s="1029"/>
      <c r="I63" s="1029"/>
      <c r="J63" s="1029"/>
      <c r="K63" s="1030"/>
      <c r="L63" s="907" t="s">
        <v>122</v>
      </c>
      <c r="M63" s="908"/>
      <c r="N63" s="2042"/>
      <c r="O63" s="2043"/>
      <c r="P63" s="2044"/>
      <c r="Q63" s="1563"/>
      <c r="R63" s="1564"/>
      <c r="S63" s="1564"/>
      <c r="T63" s="1565"/>
      <c r="U63" s="1563"/>
      <c r="V63" s="1564"/>
      <c r="W63" s="1564"/>
      <c r="X63" s="1565"/>
      <c r="Y63" s="1563"/>
      <c r="Z63" s="1564"/>
      <c r="AA63" s="1564"/>
      <c r="AB63" s="1565"/>
      <c r="AC63" s="1563"/>
      <c r="AD63" s="1564"/>
      <c r="AE63" s="1564"/>
      <c r="AF63" s="1565"/>
      <c r="AG63" s="1563"/>
      <c r="AH63" s="1564"/>
      <c r="AI63" s="1564"/>
      <c r="AJ63" s="1565"/>
      <c r="AK63" s="1563"/>
      <c r="AL63" s="1564"/>
      <c r="AM63" s="1564"/>
      <c r="AN63" s="1565"/>
      <c r="AO63" s="1563"/>
      <c r="AP63" s="1564"/>
      <c r="AQ63" s="1564"/>
      <c r="AR63" s="1565"/>
      <c r="AS63" s="1563"/>
      <c r="AT63" s="1564"/>
      <c r="AU63" s="1564"/>
      <c r="AV63" s="1565"/>
      <c r="AW63" s="1563"/>
      <c r="AX63" s="1564"/>
      <c r="AY63" s="1564"/>
      <c r="AZ63" s="1566"/>
      <c r="BA63" s="54"/>
      <c r="BB63" s="54"/>
    </row>
    <row r="64" spans="1:54" ht="18" customHeight="1" x14ac:dyDescent="0.25">
      <c r="A64" s="92"/>
      <c r="B64" s="1757"/>
      <c r="C64" s="1757"/>
      <c r="D64" s="1757"/>
      <c r="E64" s="1757"/>
      <c r="F64" s="1757"/>
      <c r="G64" s="1757"/>
      <c r="H64" s="1757"/>
      <c r="I64" s="1757"/>
      <c r="J64" s="1757"/>
      <c r="K64" s="1758"/>
      <c r="L64" s="907"/>
      <c r="M64" s="908"/>
      <c r="N64" s="1524"/>
      <c r="O64" s="1591"/>
      <c r="P64" s="1525"/>
      <c r="Q64" s="1202"/>
      <c r="R64" s="1203"/>
      <c r="S64" s="1203"/>
      <c r="T64" s="1211"/>
      <c r="U64" s="1202"/>
      <c r="V64" s="1203"/>
      <c r="W64" s="1203"/>
      <c r="X64" s="1211"/>
      <c r="Y64" s="1202"/>
      <c r="Z64" s="1203"/>
      <c r="AA64" s="1203"/>
      <c r="AB64" s="1211"/>
      <c r="AC64" s="1202"/>
      <c r="AD64" s="1203"/>
      <c r="AE64" s="1203"/>
      <c r="AF64" s="1211"/>
      <c r="AG64" s="1202"/>
      <c r="AH64" s="1203"/>
      <c r="AI64" s="1203"/>
      <c r="AJ64" s="1211"/>
      <c r="AK64" s="1202"/>
      <c r="AL64" s="1203"/>
      <c r="AM64" s="1203"/>
      <c r="AN64" s="1211"/>
      <c r="AO64" s="1202"/>
      <c r="AP64" s="1203"/>
      <c r="AQ64" s="1203"/>
      <c r="AR64" s="1211"/>
      <c r="AS64" s="1202"/>
      <c r="AT64" s="1203"/>
      <c r="AU64" s="1203"/>
      <c r="AV64" s="1211"/>
      <c r="AW64" s="1202"/>
      <c r="AX64" s="1203"/>
      <c r="AY64" s="1203"/>
      <c r="AZ64" s="1204"/>
      <c r="BA64" s="54"/>
      <c r="BB64" s="54"/>
    </row>
    <row r="65" spans="1:54" ht="18" customHeight="1" thickBot="1" x14ac:dyDescent="0.3">
      <c r="A65" s="92"/>
      <c r="B65" s="901" t="s">
        <v>756</v>
      </c>
      <c r="C65" s="901"/>
      <c r="D65" s="901"/>
      <c r="E65" s="901"/>
      <c r="F65" s="901"/>
      <c r="G65" s="901"/>
      <c r="H65" s="901"/>
      <c r="I65" s="901"/>
      <c r="J65" s="901"/>
      <c r="K65" s="902"/>
      <c r="L65" s="903">
        <v>9000</v>
      </c>
      <c r="M65" s="904"/>
      <c r="N65" s="2047" t="s">
        <v>24</v>
      </c>
      <c r="O65" s="2048"/>
      <c r="P65" s="2049"/>
      <c r="Q65" s="979" t="s">
        <v>24</v>
      </c>
      <c r="R65" s="980"/>
      <c r="S65" s="980"/>
      <c r="T65" s="984"/>
      <c r="U65" s="979" t="s">
        <v>24</v>
      </c>
      <c r="V65" s="980"/>
      <c r="W65" s="980"/>
      <c r="X65" s="984"/>
      <c r="Y65" s="979"/>
      <c r="Z65" s="980"/>
      <c r="AA65" s="980"/>
      <c r="AB65" s="984"/>
      <c r="AC65" s="979" t="s">
        <v>24</v>
      </c>
      <c r="AD65" s="980"/>
      <c r="AE65" s="980"/>
      <c r="AF65" s="984"/>
      <c r="AG65" s="979" t="s">
        <v>24</v>
      </c>
      <c r="AH65" s="980"/>
      <c r="AI65" s="980"/>
      <c r="AJ65" s="984"/>
      <c r="AK65" s="979"/>
      <c r="AL65" s="980"/>
      <c r="AM65" s="980"/>
      <c r="AN65" s="984"/>
      <c r="AO65" s="979" t="s">
        <v>24</v>
      </c>
      <c r="AP65" s="980"/>
      <c r="AQ65" s="980"/>
      <c r="AR65" s="984"/>
      <c r="AS65" s="979" t="s">
        <v>24</v>
      </c>
      <c r="AT65" s="980"/>
      <c r="AU65" s="980"/>
      <c r="AV65" s="984"/>
      <c r="AW65" s="979"/>
      <c r="AX65" s="980"/>
      <c r="AY65" s="980"/>
      <c r="AZ65" s="981"/>
      <c r="BA65" s="63"/>
      <c r="BB65" s="63"/>
    </row>
    <row r="67" spans="1:54" x14ac:dyDescent="0.25">
      <c r="A67" s="45"/>
      <c r="B67" s="877" t="s">
        <v>886</v>
      </c>
      <c r="C67" s="877"/>
      <c r="D67" s="877"/>
      <c r="E67" s="877"/>
      <c r="F67" s="877"/>
      <c r="G67" s="877"/>
      <c r="H67" s="877"/>
      <c r="I67" s="877"/>
      <c r="J67" s="877"/>
      <c r="K67" s="877"/>
      <c r="L67" s="877"/>
      <c r="M67" s="877"/>
      <c r="N67" s="877"/>
      <c r="O67" s="877"/>
      <c r="P67" s="877"/>
      <c r="Q67" s="877"/>
      <c r="R67" s="877"/>
      <c r="S67" s="877"/>
      <c r="T67" s="877"/>
      <c r="U67" s="877"/>
      <c r="V67" s="877"/>
      <c r="W67" s="877"/>
      <c r="X67" s="877"/>
      <c r="Y67" s="877"/>
      <c r="Z67" s="877"/>
      <c r="AA67" s="877"/>
      <c r="AB67" s="877"/>
      <c r="AC67" s="877"/>
      <c r="AD67" s="877"/>
      <c r="AE67" s="877"/>
      <c r="AF67" s="877"/>
      <c r="AG67" s="877"/>
      <c r="AH67" s="877"/>
      <c r="AI67" s="877"/>
      <c r="AJ67" s="877"/>
      <c r="AK67" s="877"/>
      <c r="AL67" s="877"/>
      <c r="AM67" s="877"/>
      <c r="AN67" s="877"/>
      <c r="AO67" s="877"/>
      <c r="AP67" s="877"/>
      <c r="AQ67" s="877"/>
      <c r="AR67" s="877"/>
      <c r="AS67" s="877"/>
      <c r="AT67" s="877"/>
      <c r="AU67" s="877"/>
      <c r="AV67" s="877"/>
      <c r="AW67" s="877"/>
      <c r="AX67" s="877"/>
      <c r="AY67" s="877"/>
      <c r="AZ67" s="877"/>
    </row>
    <row r="68" spans="1:54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4" x14ac:dyDescent="0.25">
      <c r="A69" s="45"/>
      <c r="B69" s="878" t="s">
        <v>2</v>
      </c>
      <c r="C69" s="878"/>
      <c r="D69" s="878"/>
      <c r="E69" s="878"/>
      <c r="F69" s="878"/>
      <c r="G69" s="878"/>
      <c r="H69" s="878"/>
      <c r="I69" s="878"/>
      <c r="J69" s="878"/>
      <c r="K69" s="878"/>
      <c r="L69" s="878"/>
      <c r="M69" s="878"/>
      <c r="N69" s="878"/>
      <c r="O69" s="878"/>
      <c r="P69" s="878"/>
      <c r="Q69" s="878"/>
      <c r="R69" s="878"/>
      <c r="S69" s="878"/>
      <c r="T69" s="878"/>
      <c r="U69" s="878"/>
      <c r="V69" s="878"/>
      <c r="W69" s="878"/>
      <c r="X69" s="878"/>
      <c r="Y69" s="879"/>
      <c r="Z69" s="878" t="s">
        <v>33</v>
      </c>
      <c r="AA69" s="878"/>
      <c r="AB69" s="879"/>
      <c r="AC69" s="873" t="s">
        <v>99</v>
      </c>
      <c r="AD69" s="874"/>
      <c r="AE69" s="874"/>
      <c r="AF69" s="874"/>
      <c r="AG69" s="874"/>
      <c r="AH69" s="874"/>
      <c r="AI69" s="874"/>
      <c r="AJ69" s="874"/>
      <c r="AK69" s="874"/>
      <c r="AL69" s="874"/>
      <c r="AM69" s="874"/>
      <c r="AN69" s="874"/>
      <c r="AO69" s="874"/>
      <c r="AP69" s="874"/>
      <c r="AQ69" s="874"/>
      <c r="AR69" s="874"/>
      <c r="AS69" s="874"/>
      <c r="AT69" s="874"/>
      <c r="AU69" s="874"/>
      <c r="AV69" s="874"/>
      <c r="AW69" s="874"/>
      <c r="AX69" s="874"/>
      <c r="AY69" s="874"/>
      <c r="AZ69" s="874"/>
    </row>
    <row r="70" spans="1:54" x14ac:dyDescent="0.25">
      <c r="A70" s="45"/>
      <c r="B70" s="880"/>
      <c r="C70" s="880"/>
      <c r="D70" s="880"/>
      <c r="E70" s="880"/>
      <c r="F70" s="880"/>
      <c r="G70" s="880"/>
      <c r="H70" s="880"/>
      <c r="I70" s="880"/>
      <c r="J70" s="880"/>
      <c r="K70" s="880"/>
      <c r="L70" s="880"/>
      <c r="M70" s="880"/>
      <c r="N70" s="880"/>
      <c r="O70" s="880"/>
      <c r="P70" s="880"/>
      <c r="Q70" s="880"/>
      <c r="R70" s="880"/>
      <c r="S70" s="880"/>
      <c r="T70" s="880"/>
      <c r="U70" s="880"/>
      <c r="V70" s="880"/>
      <c r="W70" s="880"/>
      <c r="X70" s="880"/>
      <c r="Y70" s="881"/>
      <c r="Z70" s="880"/>
      <c r="AA70" s="880"/>
      <c r="AB70" s="881"/>
      <c r="AC70" s="897" t="s">
        <v>271</v>
      </c>
      <c r="AD70" s="878"/>
      <c r="AE70" s="878"/>
      <c r="AF70" s="878"/>
      <c r="AG70" s="878"/>
      <c r="AH70" s="878"/>
      <c r="AI70" s="878"/>
      <c r="AJ70" s="879"/>
      <c r="AK70" s="894" t="s">
        <v>6</v>
      </c>
      <c r="AL70" s="894"/>
      <c r="AM70" s="894"/>
      <c r="AN70" s="894"/>
      <c r="AO70" s="894"/>
      <c r="AP70" s="894"/>
      <c r="AQ70" s="894"/>
      <c r="AR70" s="894"/>
      <c r="AS70" s="878" t="s">
        <v>35</v>
      </c>
      <c r="AT70" s="878"/>
      <c r="AU70" s="878"/>
      <c r="AV70" s="878"/>
      <c r="AW70" s="878"/>
      <c r="AX70" s="878"/>
      <c r="AY70" s="878"/>
      <c r="AZ70" s="878"/>
    </row>
    <row r="71" spans="1:54" ht="24" customHeight="1" x14ac:dyDescent="0.25">
      <c r="A71" s="45"/>
      <c r="B71" s="882"/>
      <c r="C71" s="882"/>
      <c r="D71" s="882"/>
      <c r="E71" s="882"/>
      <c r="F71" s="882"/>
      <c r="G71" s="882"/>
      <c r="H71" s="882"/>
      <c r="I71" s="882"/>
      <c r="J71" s="882"/>
      <c r="K71" s="882"/>
      <c r="L71" s="882"/>
      <c r="M71" s="882"/>
      <c r="N71" s="882"/>
      <c r="O71" s="882"/>
      <c r="P71" s="882"/>
      <c r="Q71" s="882"/>
      <c r="R71" s="882"/>
      <c r="S71" s="882"/>
      <c r="T71" s="882"/>
      <c r="U71" s="882"/>
      <c r="V71" s="882"/>
      <c r="W71" s="882"/>
      <c r="X71" s="882"/>
      <c r="Y71" s="883"/>
      <c r="Z71" s="882"/>
      <c r="AA71" s="882"/>
      <c r="AB71" s="883"/>
      <c r="AC71" s="899"/>
      <c r="AD71" s="882"/>
      <c r="AE71" s="882"/>
      <c r="AF71" s="882"/>
      <c r="AG71" s="882"/>
      <c r="AH71" s="882"/>
      <c r="AI71" s="882"/>
      <c r="AJ71" s="883"/>
      <c r="AK71" s="894"/>
      <c r="AL71" s="894"/>
      <c r="AM71" s="894"/>
      <c r="AN71" s="894"/>
      <c r="AO71" s="894"/>
      <c r="AP71" s="894"/>
      <c r="AQ71" s="894"/>
      <c r="AR71" s="894"/>
      <c r="AS71" s="882"/>
      <c r="AT71" s="882"/>
      <c r="AU71" s="882"/>
      <c r="AV71" s="882"/>
      <c r="AW71" s="882"/>
      <c r="AX71" s="882"/>
      <c r="AY71" s="882"/>
      <c r="AZ71" s="882"/>
    </row>
    <row r="72" spans="1:54" ht="15.75" thickBot="1" x14ac:dyDescent="0.3">
      <c r="A72" s="45"/>
      <c r="B72" s="884">
        <v>1</v>
      </c>
      <c r="C72" s="884"/>
      <c r="D72" s="884"/>
      <c r="E72" s="884"/>
      <c r="F72" s="884"/>
      <c r="G72" s="884"/>
      <c r="H72" s="884"/>
      <c r="I72" s="884"/>
      <c r="J72" s="884"/>
      <c r="K72" s="884"/>
      <c r="L72" s="884"/>
      <c r="M72" s="884"/>
      <c r="N72" s="884"/>
      <c r="O72" s="884"/>
      <c r="P72" s="884"/>
      <c r="Q72" s="884"/>
      <c r="R72" s="884"/>
      <c r="S72" s="884"/>
      <c r="T72" s="884"/>
      <c r="U72" s="884"/>
      <c r="V72" s="884"/>
      <c r="W72" s="884"/>
      <c r="X72" s="884"/>
      <c r="Y72" s="885"/>
      <c r="Z72" s="886" t="s">
        <v>7</v>
      </c>
      <c r="AA72" s="886"/>
      <c r="AB72" s="887"/>
      <c r="AC72" s="888" t="s">
        <v>8</v>
      </c>
      <c r="AD72" s="889"/>
      <c r="AE72" s="889"/>
      <c r="AF72" s="889"/>
      <c r="AG72" s="889"/>
      <c r="AH72" s="889"/>
      <c r="AI72" s="889"/>
      <c r="AJ72" s="890"/>
      <c r="AK72" s="888" t="s">
        <v>9</v>
      </c>
      <c r="AL72" s="889"/>
      <c r="AM72" s="889"/>
      <c r="AN72" s="889"/>
      <c r="AO72" s="889"/>
      <c r="AP72" s="889"/>
      <c r="AQ72" s="889"/>
      <c r="AR72" s="890"/>
      <c r="AS72" s="888" t="s">
        <v>10</v>
      </c>
      <c r="AT72" s="889"/>
      <c r="AU72" s="889"/>
      <c r="AV72" s="889"/>
      <c r="AW72" s="889"/>
      <c r="AX72" s="889"/>
      <c r="AY72" s="889"/>
      <c r="AZ72" s="889"/>
    </row>
    <row r="73" spans="1:54" ht="25.5" customHeight="1" x14ac:dyDescent="0.25">
      <c r="A73" s="45"/>
      <c r="B73" s="865" t="s">
        <v>772</v>
      </c>
      <c r="C73" s="865"/>
      <c r="D73" s="865"/>
      <c r="E73" s="865"/>
      <c r="F73" s="865"/>
      <c r="G73" s="865"/>
      <c r="H73" s="865"/>
      <c r="I73" s="865"/>
      <c r="J73" s="865"/>
      <c r="K73" s="865"/>
      <c r="L73" s="865"/>
      <c r="M73" s="865"/>
      <c r="N73" s="865"/>
      <c r="O73" s="865"/>
      <c r="P73" s="865"/>
      <c r="Q73" s="865"/>
      <c r="R73" s="865"/>
      <c r="S73" s="865"/>
      <c r="T73" s="865"/>
      <c r="U73" s="865"/>
      <c r="V73" s="865"/>
      <c r="W73" s="865"/>
      <c r="X73" s="865"/>
      <c r="Y73" s="866"/>
      <c r="Z73" s="867" t="s">
        <v>21</v>
      </c>
      <c r="AA73" s="868"/>
      <c r="AB73" s="868"/>
      <c r="AC73" s="869"/>
      <c r="AD73" s="870"/>
      <c r="AE73" s="870"/>
      <c r="AF73" s="870"/>
      <c r="AG73" s="870"/>
      <c r="AH73" s="870"/>
      <c r="AI73" s="870"/>
      <c r="AJ73" s="871"/>
      <c r="AK73" s="869"/>
      <c r="AL73" s="870"/>
      <c r="AM73" s="870"/>
      <c r="AN73" s="870"/>
      <c r="AO73" s="870"/>
      <c r="AP73" s="870"/>
      <c r="AQ73" s="870"/>
      <c r="AR73" s="871"/>
      <c r="AS73" s="869"/>
      <c r="AT73" s="870"/>
      <c r="AU73" s="870"/>
      <c r="AV73" s="870"/>
      <c r="AW73" s="870"/>
      <c r="AX73" s="870"/>
      <c r="AY73" s="870"/>
      <c r="AZ73" s="872"/>
    </row>
    <row r="74" spans="1:54" x14ac:dyDescent="0.25">
      <c r="A74" s="45"/>
      <c r="B74" s="853" t="s">
        <v>765</v>
      </c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853"/>
      <c r="R74" s="853"/>
      <c r="S74" s="853"/>
      <c r="T74" s="853"/>
      <c r="U74" s="853"/>
      <c r="V74" s="853"/>
      <c r="W74" s="853"/>
      <c r="X74" s="853"/>
      <c r="Y74" s="854"/>
      <c r="Z74" s="855" t="s">
        <v>22</v>
      </c>
      <c r="AA74" s="856"/>
      <c r="AB74" s="857"/>
      <c r="AC74" s="873"/>
      <c r="AD74" s="874"/>
      <c r="AE74" s="874"/>
      <c r="AF74" s="874"/>
      <c r="AG74" s="874"/>
      <c r="AH74" s="874"/>
      <c r="AI74" s="874"/>
      <c r="AJ74" s="875"/>
      <c r="AK74" s="873"/>
      <c r="AL74" s="874"/>
      <c r="AM74" s="874"/>
      <c r="AN74" s="874"/>
      <c r="AO74" s="874"/>
      <c r="AP74" s="874"/>
      <c r="AQ74" s="874"/>
      <c r="AR74" s="875"/>
      <c r="AS74" s="873"/>
      <c r="AT74" s="874"/>
      <c r="AU74" s="874"/>
      <c r="AV74" s="874"/>
      <c r="AW74" s="874"/>
      <c r="AX74" s="874"/>
      <c r="AY74" s="874"/>
      <c r="AZ74" s="876"/>
    </row>
    <row r="75" spans="1:54" x14ac:dyDescent="0.25">
      <c r="A75" s="45"/>
      <c r="B75" s="853" t="s">
        <v>766</v>
      </c>
      <c r="C75" s="853"/>
      <c r="D75" s="853"/>
      <c r="E75" s="853"/>
      <c r="F75" s="853"/>
      <c r="G75" s="853"/>
      <c r="H75" s="853"/>
      <c r="I75" s="853"/>
      <c r="J75" s="853"/>
      <c r="K75" s="853"/>
      <c r="L75" s="853"/>
      <c r="M75" s="853"/>
      <c r="N75" s="853"/>
      <c r="O75" s="853"/>
      <c r="P75" s="853"/>
      <c r="Q75" s="853"/>
      <c r="R75" s="853"/>
      <c r="S75" s="853"/>
      <c r="T75" s="853"/>
      <c r="U75" s="853"/>
      <c r="V75" s="853"/>
      <c r="W75" s="853"/>
      <c r="X75" s="853"/>
      <c r="Y75" s="854"/>
      <c r="Z75" s="855" t="s">
        <v>23</v>
      </c>
      <c r="AA75" s="856"/>
      <c r="AB75" s="857"/>
      <c r="AC75" s="476"/>
      <c r="AD75" s="475"/>
      <c r="AE75" s="475"/>
      <c r="AF75" s="475"/>
      <c r="AG75" s="475"/>
      <c r="AH75" s="475"/>
      <c r="AI75" s="475"/>
      <c r="AJ75" s="477"/>
      <c r="AK75" s="476"/>
      <c r="AL75" s="475"/>
      <c r="AM75" s="475"/>
      <c r="AN75" s="475"/>
      <c r="AO75" s="475"/>
      <c r="AP75" s="475"/>
      <c r="AQ75" s="475"/>
      <c r="AR75" s="477"/>
      <c r="AS75" s="476"/>
      <c r="AT75" s="475"/>
      <c r="AU75" s="475"/>
      <c r="AV75" s="475"/>
      <c r="AW75" s="475"/>
      <c r="AX75" s="475"/>
      <c r="AY75" s="475"/>
      <c r="AZ75" s="478"/>
    </row>
    <row r="76" spans="1:54" x14ac:dyDescent="0.25">
      <c r="A76" s="45"/>
      <c r="B76" s="853" t="s">
        <v>767</v>
      </c>
      <c r="C76" s="853"/>
      <c r="D76" s="853"/>
      <c r="E76" s="853"/>
      <c r="F76" s="853"/>
      <c r="G76" s="853"/>
      <c r="H76" s="853"/>
      <c r="I76" s="853"/>
      <c r="J76" s="853"/>
      <c r="K76" s="853"/>
      <c r="L76" s="853"/>
      <c r="M76" s="853"/>
      <c r="N76" s="853"/>
      <c r="O76" s="853"/>
      <c r="P76" s="853"/>
      <c r="Q76" s="853"/>
      <c r="R76" s="853"/>
      <c r="S76" s="853"/>
      <c r="T76" s="853"/>
      <c r="U76" s="853"/>
      <c r="V76" s="853"/>
      <c r="W76" s="853"/>
      <c r="X76" s="853"/>
      <c r="Y76" s="854"/>
      <c r="Z76" s="832" t="s">
        <v>460</v>
      </c>
      <c r="AA76" s="833"/>
      <c r="AB76" s="834"/>
      <c r="AC76" s="476"/>
      <c r="AD76" s="475"/>
      <c r="AE76" s="475"/>
      <c r="AF76" s="475"/>
      <c r="AG76" s="475"/>
      <c r="AH76" s="475"/>
      <c r="AI76" s="475"/>
      <c r="AJ76" s="477"/>
      <c r="AK76" s="476"/>
      <c r="AL76" s="475"/>
      <c r="AM76" s="475"/>
      <c r="AN76" s="475"/>
      <c r="AO76" s="475"/>
      <c r="AP76" s="475"/>
      <c r="AQ76" s="475"/>
      <c r="AR76" s="477"/>
      <c r="AS76" s="476"/>
      <c r="AT76" s="475"/>
      <c r="AU76" s="475"/>
      <c r="AV76" s="475"/>
      <c r="AW76" s="475"/>
      <c r="AX76" s="475"/>
      <c r="AY76" s="475"/>
      <c r="AZ76" s="478"/>
    </row>
    <row r="77" spans="1:54" ht="15.75" thickBot="1" x14ac:dyDescent="0.3">
      <c r="A77" s="45"/>
      <c r="B77" s="853" t="s">
        <v>768</v>
      </c>
      <c r="C77" s="853"/>
      <c r="D77" s="853"/>
      <c r="E77" s="853"/>
      <c r="F77" s="853"/>
      <c r="G77" s="853"/>
      <c r="H77" s="853"/>
      <c r="I77" s="853"/>
      <c r="J77" s="853"/>
      <c r="K77" s="853"/>
      <c r="L77" s="853"/>
      <c r="M77" s="853"/>
      <c r="N77" s="853"/>
      <c r="O77" s="853"/>
      <c r="P77" s="853"/>
      <c r="Q77" s="853"/>
      <c r="R77" s="853"/>
      <c r="S77" s="853"/>
      <c r="T77" s="853"/>
      <c r="U77" s="853"/>
      <c r="V77" s="853"/>
      <c r="W77" s="853"/>
      <c r="X77" s="853"/>
      <c r="Y77" s="854"/>
      <c r="Z77" s="858" t="s">
        <v>461</v>
      </c>
      <c r="AA77" s="859"/>
      <c r="AB77" s="860"/>
      <c r="AC77" s="861"/>
      <c r="AD77" s="862"/>
      <c r="AE77" s="862"/>
      <c r="AF77" s="862"/>
      <c r="AG77" s="862"/>
      <c r="AH77" s="862"/>
      <c r="AI77" s="862"/>
      <c r="AJ77" s="863"/>
      <c r="AK77" s="861"/>
      <c r="AL77" s="862"/>
      <c r="AM77" s="862"/>
      <c r="AN77" s="862"/>
      <c r="AO77" s="862"/>
      <c r="AP77" s="862"/>
      <c r="AQ77" s="862"/>
      <c r="AR77" s="863"/>
      <c r="AS77" s="861"/>
      <c r="AT77" s="862"/>
      <c r="AU77" s="862"/>
      <c r="AV77" s="862"/>
      <c r="AW77" s="862"/>
      <c r="AX77" s="862"/>
      <c r="AY77" s="862"/>
      <c r="AZ77" s="864"/>
    </row>
    <row r="78" spans="1:54" ht="16.5" x14ac:dyDescent="0.25">
      <c r="A78" s="45"/>
      <c r="B78" s="824"/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5"/>
      <c r="S78" s="835"/>
      <c r="T78" s="835"/>
      <c r="U78" s="835"/>
      <c r="V78" s="835"/>
      <c r="W78" s="835"/>
      <c r="X78" s="835"/>
      <c r="Y78" s="835"/>
      <c r="Z78" s="835"/>
      <c r="AA78" s="835"/>
      <c r="AB78" s="835"/>
      <c r="AC78" s="835"/>
      <c r="AD78" s="835"/>
      <c r="AE78" s="835"/>
      <c r="AF78" s="835"/>
      <c r="AG78" s="835"/>
      <c r="AH78" s="835"/>
      <c r="AI78" s="835"/>
      <c r="AJ78" s="835"/>
      <c r="AK78" s="835"/>
      <c r="AL78" s="835"/>
      <c r="AM78" s="835"/>
      <c r="AN78" s="835"/>
      <c r="AO78" s="835"/>
      <c r="AP78" s="835"/>
      <c r="AQ78" s="835"/>
      <c r="AR78" s="835"/>
      <c r="AS78" s="835"/>
      <c r="AT78" s="835"/>
      <c r="AU78" s="835"/>
      <c r="AV78" s="835"/>
      <c r="AW78" s="835"/>
      <c r="AX78" s="835"/>
      <c r="AY78" s="835"/>
      <c r="AZ78" s="835"/>
    </row>
    <row r="79" spans="1:54" ht="27" customHeight="1" x14ac:dyDescent="0.25">
      <c r="A79" s="45"/>
      <c r="B79" s="2050" t="s">
        <v>803</v>
      </c>
      <c r="C79" s="1484"/>
      <c r="D79" s="1484"/>
      <c r="E79" s="1484"/>
      <c r="F79" s="1484"/>
      <c r="G79" s="1484"/>
      <c r="H79" s="1484"/>
      <c r="I79" s="1484"/>
      <c r="J79" s="1484"/>
      <c r="K79" s="1484"/>
      <c r="L79" s="1484"/>
      <c r="M79" s="1484"/>
      <c r="N79" s="1484"/>
      <c r="O79" s="1484"/>
      <c r="P79" s="1484"/>
      <c r="Q79" s="1484"/>
      <c r="R79" s="1484"/>
      <c r="S79" s="1484"/>
      <c r="T79" s="1484"/>
      <c r="U79" s="1484"/>
      <c r="V79" s="1484"/>
      <c r="W79" s="1484"/>
      <c r="X79" s="1484"/>
      <c r="Y79" s="1484"/>
      <c r="Z79" s="1484"/>
      <c r="AA79" s="1484"/>
      <c r="AB79" s="1484"/>
      <c r="AC79" s="1484"/>
      <c r="AD79" s="1484"/>
      <c r="AE79" s="1484"/>
      <c r="AF79" s="1484"/>
      <c r="AG79" s="1484"/>
      <c r="AH79" s="1484"/>
      <c r="AI79" s="1484"/>
      <c r="AJ79" s="1484"/>
      <c r="AK79" s="1484"/>
      <c r="AL79" s="1484"/>
      <c r="AM79" s="1484"/>
      <c r="AN79" s="1484"/>
      <c r="AO79" s="1484"/>
      <c r="AP79" s="1484"/>
      <c r="AQ79" s="1484"/>
      <c r="AR79" s="1484"/>
      <c r="AS79" s="1484"/>
      <c r="AT79" s="1484"/>
      <c r="AU79" s="1484"/>
      <c r="AV79" s="1484"/>
      <c r="AW79" s="1484"/>
      <c r="AX79" s="1484"/>
      <c r="AY79" s="1484"/>
      <c r="AZ79" s="1484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92" t="s">
        <v>804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46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  <c r="BA2" s="47"/>
      <c r="BB2" s="47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441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48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26" t="s">
        <v>465</v>
      </c>
      <c r="AS4" s="826"/>
      <c r="AT4" s="826"/>
      <c r="AU4" s="943"/>
      <c r="AV4" s="841"/>
      <c r="AW4" s="838"/>
      <c r="AX4" s="838"/>
      <c r="AY4" s="838"/>
      <c r="AZ4" s="842"/>
      <c r="BA4" s="49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26"/>
      <c r="AS5" s="826"/>
      <c r="AT5" s="826"/>
      <c r="AU5" s="943"/>
      <c r="AV5" s="438"/>
      <c r="AW5" s="439"/>
      <c r="AX5" s="439"/>
      <c r="AY5" s="439"/>
      <c r="AZ5" s="440"/>
      <c r="BA5" s="50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  <c r="BA6" s="51"/>
      <c r="BB6" s="47"/>
    </row>
    <row r="7" spans="1:54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51"/>
      <c r="BB7" s="47"/>
    </row>
    <row r="8" spans="1:54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51"/>
      <c r="BB8" s="47"/>
    </row>
    <row r="9" spans="1:54" ht="15.75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51"/>
      <c r="BB9" s="47"/>
    </row>
    <row r="10" spans="1:54" ht="15.75" customHeight="1" thickBot="1" x14ac:dyDescent="0.3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826" t="s">
        <v>764</v>
      </c>
      <c r="AS10" s="827"/>
      <c r="AT10" s="827"/>
      <c r="AU10" s="827"/>
      <c r="AV10" s="850">
        <v>383</v>
      </c>
      <c r="AW10" s="851"/>
      <c r="AX10" s="851"/>
      <c r="AY10" s="851"/>
      <c r="AZ10" s="852"/>
      <c r="BA10" s="51"/>
      <c r="BB10" s="47"/>
    </row>
    <row r="11" spans="1:54" ht="6" customHeight="1" x14ac:dyDescent="0.25"/>
    <row r="12" spans="1:54" ht="16.5" customHeight="1" x14ac:dyDescent="0.25">
      <c r="A12" s="119"/>
      <c r="B12" s="877" t="s">
        <v>661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1458"/>
      <c r="AU12" s="1458"/>
      <c r="AV12" s="1458"/>
      <c r="AW12" s="1458"/>
      <c r="AX12" s="1458"/>
      <c r="AY12" s="1458"/>
      <c r="AZ12" s="1458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53"/>
      <c r="BB14" s="53"/>
    </row>
    <row r="15" spans="1:54" x14ac:dyDescent="0.25">
      <c r="A15" s="119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53"/>
      <c r="BB15" s="53"/>
    </row>
    <row r="16" spans="1:54" ht="24" customHeight="1" x14ac:dyDescent="0.25">
      <c r="A16" s="119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  <c r="BA16" s="53"/>
      <c r="BB16" s="53"/>
    </row>
    <row r="17" spans="1:54" ht="15.75" thickBot="1" x14ac:dyDescent="0.3">
      <c r="A17" s="11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68"/>
      <c r="BB17" s="71"/>
    </row>
    <row r="18" spans="1:54" ht="17.25" customHeight="1" x14ac:dyDescent="0.25">
      <c r="A18" s="116"/>
      <c r="B18" s="830" t="s">
        <v>663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9" t="s">
        <v>119</v>
      </c>
      <c r="AA18" s="920"/>
      <c r="AB18" s="921"/>
      <c r="AC18" s="2062"/>
      <c r="AD18" s="2062"/>
      <c r="AE18" s="2062"/>
      <c r="AF18" s="2062"/>
      <c r="AG18" s="2062"/>
      <c r="AH18" s="2062"/>
      <c r="AI18" s="2062"/>
      <c r="AJ18" s="2062"/>
      <c r="AK18" s="2062"/>
      <c r="AL18" s="2062"/>
      <c r="AM18" s="2062"/>
      <c r="AN18" s="2062"/>
      <c r="AO18" s="2062"/>
      <c r="AP18" s="2062"/>
      <c r="AQ18" s="2062"/>
      <c r="AR18" s="2062"/>
      <c r="AS18" s="2062"/>
      <c r="AT18" s="2062"/>
      <c r="AU18" s="2062"/>
      <c r="AV18" s="2062"/>
      <c r="AW18" s="2062"/>
      <c r="AX18" s="2062"/>
      <c r="AY18" s="2062"/>
      <c r="AZ18" s="2063"/>
      <c r="BA18" s="68"/>
      <c r="BB18" s="71"/>
    </row>
    <row r="19" spans="1:54" ht="18" customHeight="1" x14ac:dyDescent="0.25">
      <c r="A19" s="116"/>
      <c r="B19" s="830" t="s">
        <v>436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1"/>
      <c r="Z19" s="832" t="s">
        <v>122</v>
      </c>
      <c r="AA19" s="833"/>
      <c r="AB19" s="834"/>
      <c r="AC19" s="2058"/>
      <c r="AD19" s="2058"/>
      <c r="AE19" s="2058"/>
      <c r="AF19" s="2058"/>
      <c r="AG19" s="2058"/>
      <c r="AH19" s="2058"/>
      <c r="AI19" s="2058"/>
      <c r="AJ19" s="2058"/>
      <c r="AK19" s="2058"/>
      <c r="AL19" s="2058"/>
      <c r="AM19" s="2058"/>
      <c r="AN19" s="2058"/>
      <c r="AO19" s="2058"/>
      <c r="AP19" s="2058"/>
      <c r="AQ19" s="2058"/>
      <c r="AR19" s="2058"/>
      <c r="AS19" s="2058"/>
      <c r="AT19" s="2058"/>
      <c r="AU19" s="2058"/>
      <c r="AV19" s="2058"/>
      <c r="AW19" s="2058"/>
      <c r="AX19" s="2058"/>
      <c r="AY19" s="2058"/>
      <c r="AZ19" s="2059"/>
      <c r="BA19" s="68"/>
      <c r="BB19" s="71"/>
    </row>
    <row r="20" spans="1:54" ht="18" customHeight="1" x14ac:dyDescent="0.25">
      <c r="A20" s="91"/>
      <c r="B20" s="830" t="s">
        <v>280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2058"/>
      <c r="AD20" s="2058"/>
      <c r="AE20" s="2058"/>
      <c r="AF20" s="2058"/>
      <c r="AG20" s="2058"/>
      <c r="AH20" s="2058"/>
      <c r="AI20" s="2058"/>
      <c r="AJ20" s="2058"/>
      <c r="AK20" s="2058"/>
      <c r="AL20" s="2058"/>
      <c r="AM20" s="2058"/>
      <c r="AN20" s="2058"/>
      <c r="AO20" s="2058"/>
      <c r="AP20" s="2058"/>
      <c r="AQ20" s="2058"/>
      <c r="AR20" s="2058"/>
      <c r="AS20" s="2058"/>
      <c r="AT20" s="2058"/>
      <c r="AU20" s="2058"/>
      <c r="AV20" s="2058"/>
      <c r="AW20" s="2058"/>
      <c r="AX20" s="2058"/>
      <c r="AY20" s="2058"/>
      <c r="AZ20" s="2059"/>
      <c r="BA20" s="53"/>
      <c r="BB20" s="53"/>
    </row>
    <row r="21" spans="1:54" ht="18" customHeight="1" thickBot="1" x14ac:dyDescent="0.3">
      <c r="A21" s="91"/>
      <c r="B21" s="1453" t="s">
        <v>756</v>
      </c>
      <c r="C21" s="1454"/>
      <c r="D21" s="1454"/>
      <c r="E21" s="1454"/>
      <c r="F21" s="1454"/>
      <c r="G21" s="1454"/>
      <c r="H21" s="1454"/>
      <c r="I21" s="1454"/>
      <c r="J21" s="1454"/>
      <c r="K21" s="1454"/>
      <c r="L21" s="1454"/>
      <c r="M21" s="1454"/>
      <c r="N21" s="1454"/>
      <c r="O21" s="1454"/>
      <c r="P21" s="1454"/>
      <c r="Q21" s="1454"/>
      <c r="R21" s="1454"/>
      <c r="S21" s="1454"/>
      <c r="T21" s="1454"/>
      <c r="U21" s="1454"/>
      <c r="V21" s="1454"/>
      <c r="W21" s="1454"/>
      <c r="X21" s="1454"/>
      <c r="Y21" s="1455"/>
      <c r="Z21" s="858" t="s">
        <v>142</v>
      </c>
      <c r="AA21" s="859"/>
      <c r="AB21" s="860"/>
      <c r="AC21" s="2060"/>
      <c r="AD21" s="2060"/>
      <c r="AE21" s="2060"/>
      <c r="AF21" s="2060"/>
      <c r="AG21" s="2060"/>
      <c r="AH21" s="2060"/>
      <c r="AI21" s="2060"/>
      <c r="AJ21" s="2060"/>
      <c r="AK21" s="2060"/>
      <c r="AL21" s="2060"/>
      <c r="AM21" s="2060"/>
      <c r="AN21" s="2060"/>
      <c r="AO21" s="2060"/>
      <c r="AP21" s="2060"/>
      <c r="AQ21" s="2060"/>
      <c r="AR21" s="2060"/>
      <c r="AS21" s="2060"/>
      <c r="AT21" s="2060"/>
      <c r="AU21" s="2060"/>
      <c r="AV21" s="2060"/>
      <c r="AW21" s="2060"/>
      <c r="AX21" s="2060"/>
      <c r="AY21" s="2060"/>
      <c r="AZ21" s="2061"/>
      <c r="BA21" s="53"/>
      <c r="BB21" s="53"/>
    </row>
    <row r="22" spans="1:54" x14ac:dyDescent="0.25">
      <c r="A22" s="80"/>
      <c r="B22" s="1476" t="s">
        <v>805</v>
      </c>
      <c r="C22" s="1269"/>
      <c r="D22" s="1269"/>
      <c r="E22" s="1269"/>
      <c r="F22" s="1269"/>
      <c r="G22" s="1269"/>
      <c r="H22" s="1269"/>
      <c r="I22" s="1269"/>
      <c r="J22" s="1269"/>
      <c r="K22" s="1269"/>
      <c r="L22" s="1269"/>
      <c r="M22" s="1269"/>
      <c r="N22" s="1269"/>
      <c r="O22" s="1269"/>
      <c r="P22" s="1269"/>
      <c r="Q22" s="1269"/>
      <c r="R22" s="1269"/>
      <c r="S22" s="1269"/>
      <c r="T22" s="1269"/>
      <c r="U22" s="1269"/>
      <c r="V22" s="1269"/>
      <c r="W22" s="1269"/>
      <c r="X22" s="1269"/>
      <c r="Y22" s="1269"/>
      <c r="Z22" s="1269"/>
      <c r="AA22" s="1269"/>
      <c r="AB22" s="1269"/>
      <c r="AC22" s="1269"/>
      <c r="AD22" s="1269"/>
      <c r="AE22" s="1269"/>
      <c r="AF22" s="1269"/>
      <c r="AG22" s="1269"/>
      <c r="AH22" s="1269"/>
      <c r="AI22" s="1269"/>
      <c r="AJ22" s="1269"/>
      <c r="AK22" s="1269"/>
      <c r="AL22" s="1269"/>
      <c r="AM22" s="1269"/>
      <c r="AN22" s="1269"/>
      <c r="AO22" s="1269"/>
      <c r="AP22" s="1269"/>
      <c r="AQ22" s="1269"/>
      <c r="AR22" s="1269"/>
      <c r="AS22" s="1269"/>
      <c r="AT22" s="1269"/>
      <c r="AU22" s="1269"/>
      <c r="AV22" s="1269"/>
      <c r="AW22" s="1269"/>
      <c r="AX22" s="1269"/>
      <c r="AY22" s="1269"/>
      <c r="AZ22" s="1269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80" t="s">
        <v>437</v>
      </c>
      <c r="C24" s="1380"/>
      <c r="D24" s="1380"/>
      <c r="E24" s="1380"/>
      <c r="F24" s="1380"/>
      <c r="G24" s="1380"/>
      <c r="H24" s="1380"/>
      <c r="I24" s="1380"/>
      <c r="J24" s="1380"/>
      <c r="K24" s="1380"/>
      <c r="L24" s="1380"/>
      <c r="M24" s="1380"/>
      <c r="N24" s="1380"/>
      <c r="O24" s="1380"/>
      <c r="P24" s="1380"/>
      <c r="Q24" s="1380"/>
      <c r="R24" s="1380"/>
      <c r="S24" s="1380"/>
      <c r="T24" s="1380"/>
      <c r="U24" s="1380"/>
      <c r="V24" s="1380"/>
      <c r="W24" s="1380"/>
      <c r="X24" s="1380"/>
      <c r="Y24" s="1380"/>
      <c r="Z24" s="1380"/>
      <c r="AA24" s="1380"/>
      <c r="AB24" s="1380"/>
      <c r="AC24" s="1380"/>
      <c r="AD24" s="1380"/>
      <c r="AE24" s="1380"/>
      <c r="AF24" s="1380"/>
      <c r="AG24" s="1380"/>
      <c r="AH24" s="1380"/>
      <c r="AI24" s="1380"/>
      <c r="AJ24" s="1380"/>
      <c r="AK24" s="1380"/>
      <c r="AL24" s="1380"/>
      <c r="AM24" s="1380"/>
      <c r="AN24" s="1380"/>
      <c r="AO24" s="1380"/>
      <c r="AP24" s="1380"/>
      <c r="AQ24" s="1380"/>
      <c r="AR24" s="1380"/>
      <c r="AS24" s="1380"/>
      <c r="AT24" s="1380"/>
      <c r="AU24" s="1380"/>
      <c r="AV24" s="1380"/>
      <c r="AW24" s="1380"/>
      <c r="AX24" s="1380"/>
      <c r="AY24" s="1380"/>
      <c r="AZ24" s="1380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5"/>
      <c r="Z26" s="779" t="s">
        <v>33</v>
      </c>
      <c r="AA26" s="752"/>
      <c r="AB26" s="765"/>
      <c r="AC26" s="781" t="s">
        <v>99</v>
      </c>
      <c r="AD26" s="782"/>
      <c r="AE26" s="782"/>
      <c r="AF26" s="782"/>
      <c r="AG26" s="782"/>
      <c r="AH26" s="782"/>
      <c r="AI26" s="782"/>
      <c r="AJ26" s="782"/>
      <c r="AK26" s="782"/>
      <c r="AL26" s="782"/>
      <c r="AM26" s="782"/>
      <c r="AN26" s="782"/>
      <c r="AO26" s="782"/>
      <c r="AP26" s="782"/>
      <c r="AQ26" s="782"/>
      <c r="AR26" s="782"/>
      <c r="AS26" s="782"/>
      <c r="AT26" s="782"/>
      <c r="AU26" s="782"/>
      <c r="AV26" s="782"/>
      <c r="AW26" s="782"/>
      <c r="AX26" s="782"/>
      <c r="AY26" s="782"/>
      <c r="AZ26" s="782"/>
      <c r="BA26" s="8"/>
      <c r="BB26" s="8"/>
    </row>
    <row r="27" spans="1:54" ht="37.5" customHeight="1" x14ac:dyDescent="0.25">
      <c r="A27" s="44"/>
      <c r="B27" s="740"/>
      <c r="C27" s="740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1"/>
      <c r="Z27" s="806"/>
      <c r="AA27" s="740"/>
      <c r="AB27" s="741"/>
      <c r="AC27" s="779" t="s">
        <v>293</v>
      </c>
      <c r="AD27" s="752"/>
      <c r="AE27" s="752"/>
      <c r="AF27" s="752"/>
      <c r="AG27" s="752"/>
      <c r="AH27" s="752"/>
      <c r="AI27" s="752"/>
      <c r="AJ27" s="765"/>
      <c r="AK27" s="729" t="s">
        <v>6</v>
      </c>
      <c r="AL27" s="729"/>
      <c r="AM27" s="729"/>
      <c r="AN27" s="729"/>
      <c r="AO27" s="729"/>
      <c r="AP27" s="729"/>
      <c r="AQ27" s="729"/>
      <c r="AR27" s="729"/>
      <c r="AS27" s="752" t="s">
        <v>35</v>
      </c>
      <c r="AT27" s="752"/>
      <c r="AU27" s="752"/>
      <c r="AV27" s="752"/>
      <c r="AW27" s="752"/>
      <c r="AX27" s="752"/>
      <c r="AY27" s="752"/>
      <c r="AZ27" s="752"/>
      <c r="BA27" s="8"/>
      <c r="BB27" s="8"/>
    </row>
    <row r="28" spans="1:54" ht="12" customHeight="1" thickBot="1" x14ac:dyDescent="0.3">
      <c r="A28" s="81"/>
      <c r="B28" s="1241">
        <v>1</v>
      </c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2"/>
      <c r="Z28" s="1036" t="s">
        <v>36</v>
      </c>
      <c r="AA28" s="1037"/>
      <c r="AB28" s="1038"/>
      <c r="AC28" s="1036" t="s">
        <v>7</v>
      </c>
      <c r="AD28" s="1037"/>
      <c r="AE28" s="1037"/>
      <c r="AF28" s="1037"/>
      <c r="AG28" s="1037"/>
      <c r="AH28" s="1037"/>
      <c r="AI28" s="1037"/>
      <c r="AJ28" s="1038"/>
      <c r="AK28" s="1036" t="s">
        <v>8</v>
      </c>
      <c r="AL28" s="1037"/>
      <c r="AM28" s="1037"/>
      <c r="AN28" s="1037"/>
      <c r="AO28" s="1037"/>
      <c r="AP28" s="1037"/>
      <c r="AQ28" s="1037"/>
      <c r="AR28" s="1038"/>
      <c r="AS28" s="1036" t="s">
        <v>9</v>
      </c>
      <c r="AT28" s="1037"/>
      <c r="AU28" s="1037"/>
      <c r="AV28" s="1037"/>
      <c r="AW28" s="1037"/>
      <c r="AX28" s="1037"/>
      <c r="AY28" s="1037"/>
      <c r="AZ28" s="1037"/>
      <c r="BA28" s="32"/>
      <c r="BB28" s="10"/>
    </row>
    <row r="29" spans="1:54" ht="12.75" customHeight="1" x14ac:dyDescent="0.25">
      <c r="A29" s="81"/>
      <c r="B29" s="964"/>
      <c r="C29" s="964"/>
      <c r="D29" s="964"/>
      <c r="E29" s="964"/>
      <c r="F29" s="964"/>
      <c r="G29" s="964"/>
      <c r="H29" s="964"/>
      <c r="I29" s="964"/>
      <c r="J29" s="964"/>
      <c r="K29" s="964"/>
      <c r="L29" s="964"/>
      <c r="M29" s="964"/>
      <c r="N29" s="964"/>
      <c r="O29" s="964"/>
      <c r="P29" s="964"/>
      <c r="Q29" s="964"/>
      <c r="R29" s="964"/>
      <c r="S29" s="964"/>
      <c r="T29" s="964"/>
      <c r="U29" s="964"/>
      <c r="V29" s="964"/>
      <c r="W29" s="964"/>
      <c r="X29" s="964"/>
      <c r="Y29" s="965"/>
      <c r="Z29" s="919" t="s">
        <v>119</v>
      </c>
      <c r="AA29" s="920"/>
      <c r="AB29" s="921"/>
      <c r="AC29" s="2040"/>
      <c r="AD29" s="2040"/>
      <c r="AE29" s="2040"/>
      <c r="AF29" s="2040"/>
      <c r="AG29" s="2040"/>
      <c r="AH29" s="2040"/>
      <c r="AI29" s="2040"/>
      <c r="AJ29" s="2040"/>
      <c r="AK29" s="2054"/>
      <c r="AL29" s="2054"/>
      <c r="AM29" s="2054"/>
      <c r="AN29" s="2054"/>
      <c r="AO29" s="2054"/>
      <c r="AP29" s="2054"/>
      <c r="AQ29" s="2054"/>
      <c r="AR29" s="2054"/>
      <c r="AS29" s="2054"/>
      <c r="AT29" s="2054"/>
      <c r="AU29" s="2054"/>
      <c r="AV29" s="2054"/>
      <c r="AW29" s="2054"/>
      <c r="AX29" s="2054"/>
      <c r="AY29" s="2054"/>
      <c r="AZ29" s="2055"/>
      <c r="BA29" s="32"/>
      <c r="BB29" s="10"/>
    </row>
    <row r="30" spans="1:54" ht="12.75" customHeight="1" x14ac:dyDescent="0.25">
      <c r="A30" s="81"/>
      <c r="B30" s="964"/>
      <c r="C30" s="964"/>
      <c r="D30" s="964"/>
      <c r="E30" s="964"/>
      <c r="F30" s="964"/>
      <c r="G30" s="964"/>
      <c r="H30" s="964"/>
      <c r="I30" s="964"/>
      <c r="J30" s="964"/>
      <c r="K30" s="964"/>
      <c r="L30" s="964"/>
      <c r="M30" s="964"/>
      <c r="N30" s="964"/>
      <c r="O30" s="964"/>
      <c r="P30" s="964"/>
      <c r="Q30" s="964"/>
      <c r="R30" s="964"/>
      <c r="S30" s="964"/>
      <c r="T30" s="964"/>
      <c r="U30" s="964"/>
      <c r="V30" s="964"/>
      <c r="W30" s="964"/>
      <c r="X30" s="964"/>
      <c r="Y30" s="965"/>
      <c r="Z30" s="832" t="s">
        <v>122</v>
      </c>
      <c r="AA30" s="833"/>
      <c r="AB30" s="834"/>
      <c r="AC30" s="729"/>
      <c r="AD30" s="729"/>
      <c r="AE30" s="729"/>
      <c r="AF30" s="729"/>
      <c r="AG30" s="729"/>
      <c r="AH30" s="729"/>
      <c r="AI30" s="729"/>
      <c r="AJ30" s="729"/>
      <c r="AK30" s="2056"/>
      <c r="AL30" s="2056"/>
      <c r="AM30" s="2056"/>
      <c r="AN30" s="2056"/>
      <c r="AO30" s="2056"/>
      <c r="AP30" s="2056"/>
      <c r="AQ30" s="2056"/>
      <c r="AR30" s="2056"/>
      <c r="AS30" s="2056"/>
      <c r="AT30" s="2056"/>
      <c r="AU30" s="2056"/>
      <c r="AV30" s="2056"/>
      <c r="AW30" s="2056"/>
      <c r="AX30" s="2056"/>
      <c r="AY30" s="2056"/>
      <c r="AZ30" s="2057"/>
      <c r="BA30" s="32"/>
      <c r="BB30" s="10"/>
    </row>
    <row r="31" spans="1:54" ht="12.75" customHeight="1" x14ac:dyDescent="0.25">
      <c r="A31" s="80"/>
      <c r="B31" s="964"/>
      <c r="C31" s="964"/>
      <c r="D31" s="964"/>
      <c r="E31" s="964"/>
      <c r="F31" s="964"/>
      <c r="G31" s="964"/>
      <c r="H31" s="964"/>
      <c r="I31" s="964"/>
      <c r="J31" s="964"/>
      <c r="K31" s="964"/>
      <c r="L31" s="964"/>
      <c r="M31" s="964"/>
      <c r="N31" s="964"/>
      <c r="O31" s="964"/>
      <c r="P31" s="964"/>
      <c r="Q31" s="964"/>
      <c r="R31" s="964"/>
      <c r="S31" s="964"/>
      <c r="T31" s="964"/>
      <c r="U31" s="964"/>
      <c r="V31" s="964"/>
      <c r="W31" s="964"/>
      <c r="X31" s="964"/>
      <c r="Y31" s="965"/>
      <c r="Z31" s="832"/>
      <c r="AA31" s="833"/>
      <c r="AB31" s="834"/>
      <c r="AC31" s="729"/>
      <c r="AD31" s="729"/>
      <c r="AE31" s="729"/>
      <c r="AF31" s="729"/>
      <c r="AG31" s="729"/>
      <c r="AH31" s="729"/>
      <c r="AI31" s="729"/>
      <c r="AJ31" s="729"/>
      <c r="AK31" s="2056"/>
      <c r="AL31" s="2056"/>
      <c r="AM31" s="2056"/>
      <c r="AN31" s="2056"/>
      <c r="AO31" s="2056"/>
      <c r="AP31" s="2056"/>
      <c r="AQ31" s="2056"/>
      <c r="AR31" s="2056"/>
      <c r="AS31" s="2056"/>
      <c r="AT31" s="2056"/>
      <c r="AU31" s="2056"/>
      <c r="AV31" s="2056"/>
      <c r="AW31" s="2056"/>
      <c r="AX31" s="2056"/>
      <c r="AY31" s="2056"/>
      <c r="AZ31" s="2057"/>
      <c r="BA31" s="11"/>
      <c r="BB31" s="11"/>
    </row>
    <row r="32" spans="1:54" ht="12.75" customHeight="1" thickBot="1" x14ac:dyDescent="0.3">
      <c r="A32" s="80"/>
      <c r="B32" s="1435" t="s">
        <v>756</v>
      </c>
      <c r="C32" s="1436"/>
      <c r="D32" s="1436"/>
      <c r="E32" s="1436"/>
      <c r="F32" s="1436"/>
      <c r="G32" s="1436"/>
      <c r="H32" s="1436"/>
      <c r="I32" s="1436"/>
      <c r="J32" s="1436"/>
      <c r="K32" s="1436"/>
      <c r="L32" s="1436"/>
      <c r="M32" s="1436"/>
      <c r="N32" s="1436"/>
      <c r="O32" s="1436"/>
      <c r="P32" s="1436"/>
      <c r="Q32" s="1436"/>
      <c r="R32" s="1436"/>
      <c r="S32" s="1436"/>
      <c r="T32" s="1436"/>
      <c r="U32" s="1436"/>
      <c r="V32" s="1436"/>
      <c r="W32" s="1436"/>
      <c r="X32" s="1436"/>
      <c r="Y32" s="1436"/>
      <c r="Z32" s="1250" t="s">
        <v>142</v>
      </c>
      <c r="AA32" s="1251"/>
      <c r="AB32" s="1252"/>
      <c r="AC32" s="735"/>
      <c r="AD32" s="735"/>
      <c r="AE32" s="735"/>
      <c r="AF32" s="735"/>
      <c r="AG32" s="735"/>
      <c r="AH32" s="735"/>
      <c r="AI32" s="735"/>
      <c r="AJ32" s="735"/>
      <c r="AK32" s="2052"/>
      <c r="AL32" s="2052"/>
      <c r="AM32" s="2052"/>
      <c r="AN32" s="2052"/>
      <c r="AO32" s="2052"/>
      <c r="AP32" s="2052"/>
      <c r="AQ32" s="2052"/>
      <c r="AR32" s="2052"/>
      <c r="AS32" s="2052"/>
      <c r="AT32" s="2052"/>
      <c r="AU32" s="2052"/>
      <c r="AV32" s="2052"/>
      <c r="AW32" s="2052"/>
      <c r="AX32" s="2052"/>
      <c r="AY32" s="2052"/>
      <c r="AZ32" s="2053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92" t="s">
        <v>806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2"/>
      <c r="BA1" s="3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837" t="s">
        <v>462</v>
      </c>
      <c r="AW2" s="838"/>
      <c r="AX2" s="838"/>
      <c r="AY2" s="838"/>
      <c r="AZ2" s="839"/>
      <c r="BA2" s="4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840" t="s">
        <v>463</v>
      </c>
      <c r="W3" s="840"/>
      <c r="X3" s="840"/>
      <c r="Y3" s="840"/>
      <c r="Z3" s="840"/>
      <c r="AA3" s="840"/>
      <c r="AB3" s="840"/>
      <c r="AC3" s="840"/>
      <c r="AD3" s="840"/>
      <c r="AE3" s="840"/>
      <c r="AF3" s="840"/>
      <c r="AG3" s="840"/>
      <c r="AH3" s="840"/>
      <c r="AI3" s="441"/>
      <c r="AJ3" s="441"/>
      <c r="AK3" s="441"/>
      <c r="AL3" s="441"/>
      <c r="AM3" s="441"/>
      <c r="AN3" s="441"/>
      <c r="AO3" s="441"/>
      <c r="AP3" s="441"/>
      <c r="AQ3" s="441"/>
      <c r="AR3" s="826" t="s">
        <v>464</v>
      </c>
      <c r="AS3" s="827"/>
      <c r="AT3" s="827"/>
      <c r="AU3" s="827"/>
      <c r="AV3" s="412"/>
      <c r="AW3" s="413"/>
      <c r="AX3" s="413"/>
      <c r="AY3" s="413"/>
      <c r="AZ3" s="414"/>
      <c r="BA3" s="149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826" t="s">
        <v>465</v>
      </c>
      <c r="AS4" s="826"/>
      <c r="AT4" s="826"/>
      <c r="AU4" s="943"/>
      <c r="AV4" s="841"/>
      <c r="AW4" s="838"/>
      <c r="AX4" s="838"/>
      <c r="AY4" s="838"/>
      <c r="AZ4" s="842"/>
      <c r="BA4" s="5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826"/>
      <c r="AS5" s="826"/>
      <c r="AT5" s="826"/>
      <c r="AU5" s="943"/>
      <c r="AV5" s="438"/>
      <c r="AW5" s="439"/>
      <c r="AX5" s="439"/>
      <c r="AY5" s="439"/>
      <c r="AZ5" s="440"/>
      <c r="BA5" s="6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826" t="s">
        <v>466</v>
      </c>
      <c r="AS6" s="827"/>
      <c r="AT6" s="827"/>
      <c r="AU6" s="827"/>
      <c r="AV6" s="940"/>
      <c r="AW6" s="941"/>
      <c r="AX6" s="941"/>
      <c r="AY6" s="941"/>
      <c r="AZ6" s="942"/>
      <c r="BA6" s="7"/>
    </row>
    <row r="7" spans="1:54" x14ac:dyDescent="0.25">
      <c r="A7" s="929" t="s">
        <v>229</v>
      </c>
      <c r="B7" s="929"/>
      <c r="C7" s="929"/>
      <c r="D7" s="929"/>
      <c r="E7" s="929"/>
      <c r="F7" s="929"/>
      <c r="G7" s="929"/>
      <c r="H7" s="929"/>
      <c r="I7" s="929"/>
      <c r="J7" s="929"/>
      <c r="K7" s="929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826" t="s">
        <v>467</v>
      </c>
      <c r="AS7" s="827"/>
      <c r="AT7" s="827"/>
      <c r="AU7" s="827"/>
      <c r="AV7" s="846"/>
      <c r="AW7" s="847"/>
      <c r="AX7" s="847"/>
      <c r="AY7" s="847"/>
      <c r="AZ7" s="848"/>
      <c r="BA7" s="7"/>
    </row>
    <row r="8" spans="1:54" x14ac:dyDescent="0.25">
      <c r="A8" s="929" t="s">
        <v>0</v>
      </c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846"/>
      <c r="AW8" s="847"/>
      <c r="AX8" s="847"/>
      <c r="AY8" s="847"/>
      <c r="AZ8" s="848"/>
      <c r="BA8" s="7"/>
    </row>
    <row r="9" spans="1:54" ht="15.75" x14ac:dyDescent="0.25">
      <c r="A9" s="930"/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849" t="s">
        <v>762</v>
      </c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49"/>
      <c r="AR9" s="227"/>
      <c r="AS9" s="227"/>
      <c r="AT9" s="227"/>
      <c r="AU9" s="227"/>
      <c r="AV9" s="420"/>
      <c r="AW9" s="421"/>
      <c r="AX9" s="421"/>
      <c r="AY9" s="421"/>
      <c r="AZ9" s="422"/>
      <c r="BA9" s="7"/>
    </row>
    <row r="10" spans="1:54" ht="15.75" customHeight="1" thickBot="1" x14ac:dyDescent="0.3">
      <c r="A10" s="929" t="s">
        <v>1</v>
      </c>
      <c r="B10" s="929"/>
      <c r="C10" s="929"/>
      <c r="D10" s="929"/>
      <c r="E10" s="929"/>
      <c r="F10" s="929"/>
      <c r="G10" s="929"/>
      <c r="H10" s="929"/>
      <c r="I10" s="929"/>
      <c r="J10" s="929"/>
      <c r="K10" s="92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72" t="s">
        <v>764</v>
      </c>
      <c r="AS10" s="2072"/>
      <c r="AT10" s="2072"/>
      <c r="AU10" s="2073"/>
      <c r="AV10" s="850">
        <v>383</v>
      </c>
      <c r="AW10" s="851"/>
      <c r="AX10" s="851"/>
      <c r="AY10" s="851"/>
      <c r="AZ10" s="852"/>
      <c r="BA10" s="7"/>
    </row>
    <row r="11" spans="1:54" ht="9" customHeight="1" x14ac:dyDescent="0.25"/>
    <row r="12" spans="1:54" ht="12.75" customHeight="1" x14ac:dyDescent="0.25">
      <c r="A12" s="91"/>
      <c r="B12" s="1458" t="s">
        <v>662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1458"/>
      <c r="AU12" s="1458"/>
      <c r="AV12" s="1458"/>
      <c r="AW12" s="1458"/>
      <c r="AX12" s="1458"/>
      <c r="AY12" s="1458"/>
      <c r="AZ12" s="1458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78" t="s">
        <v>2</v>
      </c>
      <c r="C14" s="878"/>
      <c r="D14" s="878"/>
      <c r="E14" s="878"/>
      <c r="F14" s="878"/>
      <c r="G14" s="878"/>
      <c r="H14" s="878"/>
      <c r="I14" s="878"/>
      <c r="J14" s="878"/>
      <c r="K14" s="878"/>
      <c r="L14" s="878"/>
      <c r="M14" s="878"/>
      <c r="N14" s="878"/>
      <c r="O14" s="878"/>
      <c r="P14" s="878"/>
      <c r="Q14" s="878"/>
      <c r="R14" s="878"/>
      <c r="S14" s="878"/>
      <c r="T14" s="878"/>
      <c r="U14" s="878"/>
      <c r="V14" s="878"/>
      <c r="W14" s="878"/>
      <c r="X14" s="878"/>
      <c r="Y14" s="879"/>
      <c r="Z14" s="897" t="s">
        <v>33</v>
      </c>
      <c r="AA14" s="878"/>
      <c r="AB14" s="879"/>
      <c r="AC14" s="873" t="s">
        <v>99</v>
      </c>
      <c r="AD14" s="874"/>
      <c r="AE14" s="874"/>
      <c r="AF14" s="874"/>
      <c r="AG14" s="874"/>
      <c r="AH14" s="874"/>
      <c r="AI14" s="874"/>
      <c r="AJ14" s="874"/>
      <c r="AK14" s="874"/>
      <c r="AL14" s="874"/>
      <c r="AM14" s="874"/>
      <c r="AN14" s="874"/>
      <c r="AO14" s="874"/>
      <c r="AP14" s="874"/>
      <c r="AQ14" s="874"/>
      <c r="AR14" s="874"/>
      <c r="AS14" s="874"/>
      <c r="AT14" s="874"/>
      <c r="AU14" s="874"/>
      <c r="AV14" s="874"/>
      <c r="AW14" s="874"/>
      <c r="AX14" s="874"/>
      <c r="AY14" s="874"/>
      <c r="AZ14" s="874"/>
      <c r="BA14" s="53"/>
      <c r="BB14" s="53"/>
    </row>
    <row r="15" spans="1:54" x14ac:dyDescent="0.25">
      <c r="A15" s="91"/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880"/>
      <c r="Q15" s="880"/>
      <c r="R15" s="880"/>
      <c r="S15" s="880"/>
      <c r="T15" s="880"/>
      <c r="U15" s="880"/>
      <c r="V15" s="880"/>
      <c r="W15" s="880"/>
      <c r="X15" s="880"/>
      <c r="Y15" s="881"/>
      <c r="Z15" s="898"/>
      <c r="AA15" s="880"/>
      <c r="AB15" s="881"/>
      <c r="AC15" s="897" t="s">
        <v>271</v>
      </c>
      <c r="AD15" s="878"/>
      <c r="AE15" s="878"/>
      <c r="AF15" s="878"/>
      <c r="AG15" s="878"/>
      <c r="AH15" s="878"/>
      <c r="AI15" s="878"/>
      <c r="AJ15" s="879"/>
      <c r="AK15" s="894" t="s">
        <v>6</v>
      </c>
      <c r="AL15" s="894"/>
      <c r="AM15" s="894"/>
      <c r="AN15" s="894"/>
      <c r="AO15" s="894"/>
      <c r="AP15" s="894"/>
      <c r="AQ15" s="894"/>
      <c r="AR15" s="894"/>
      <c r="AS15" s="878" t="s">
        <v>35</v>
      </c>
      <c r="AT15" s="878"/>
      <c r="AU15" s="878"/>
      <c r="AV15" s="878"/>
      <c r="AW15" s="878"/>
      <c r="AX15" s="878"/>
      <c r="AY15" s="878"/>
      <c r="AZ15" s="878"/>
      <c r="BA15" s="53"/>
      <c r="BB15" s="53"/>
    </row>
    <row r="16" spans="1:54" ht="25.5" customHeight="1" x14ac:dyDescent="0.25">
      <c r="A16" s="91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2"/>
      <c r="O16" s="882"/>
      <c r="P16" s="882"/>
      <c r="Q16" s="882"/>
      <c r="R16" s="882"/>
      <c r="S16" s="882"/>
      <c r="T16" s="882"/>
      <c r="U16" s="882"/>
      <c r="V16" s="882"/>
      <c r="W16" s="882"/>
      <c r="X16" s="882"/>
      <c r="Y16" s="883"/>
      <c r="Z16" s="899"/>
      <c r="AA16" s="882"/>
      <c r="AB16" s="883"/>
      <c r="AC16" s="899"/>
      <c r="AD16" s="882"/>
      <c r="AE16" s="882"/>
      <c r="AF16" s="882"/>
      <c r="AG16" s="882"/>
      <c r="AH16" s="882"/>
      <c r="AI16" s="882"/>
      <c r="AJ16" s="883"/>
      <c r="AK16" s="894"/>
      <c r="AL16" s="894"/>
      <c r="AM16" s="894"/>
      <c r="AN16" s="894"/>
      <c r="AO16" s="894"/>
      <c r="AP16" s="894"/>
      <c r="AQ16" s="894"/>
      <c r="AR16" s="894"/>
      <c r="AS16" s="882"/>
      <c r="AT16" s="882"/>
      <c r="AU16" s="882"/>
      <c r="AV16" s="882"/>
      <c r="AW16" s="882"/>
      <c r="AX16" s="882"/>
      <c r="AY16" s="882"/>
      <c r="AZ16" s="882"/>
      <c r="BA16" s="53"/>
      <c r="BB16" s="53"/>
    </row>
    <row r="17" spans="1:54" ht="12.75" customHeight="1" thickBot="1" x14ac:dyDescent="0.3">
      <c r="A17" s="11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4" t="s">
        <v>36</v>
      </c>
      <c r="AA17" s="886"/>
      <c r="AB17" s="887"/>
      <c r="AC17" s="954" t="s">
        <v>7</v>
      </c>
      <c r="AD17" s="886"/>
      <c r="AE17" s="886"/>
      <c r="AF17" s="886"/>
      <c r="AG17" s="886"/>
      <c r="AH17" s="886"/>
      <c r="AI17" s="886"/>
      <c r="AJ17" s="887"/>
      <c r="AK17" s="954" t="s">
        <v>8</v>
      </c>
      <c r="AL17" s="886"/>
      <c r="AM17" s="886"/>
      <c r="AN17" s="886"/>
      <c r="AO17" s="886"/>
      <c r="AP17" s="886"/>
      <c r="AQ17" s="886"/>
      <c r="AR17" s="887"/>
      <c r="AS17" s="954" t="s">
        <v>9</v>
      </c>
      <c r="AT17" s="886"/>
      <c r="AU17" s="886"/>
      <c r="AV17" s="886"/>
      <c r="AW17" s="886"/>
      <c r="AX17" s="886"/>
      <c r="AY17" s="886"/>
      <c r="AZ17" s="886"/>
      <c r="BA17" s="68"/>
      <c r="BB17" s="71"/>
    </row>
    <row r="18" spans="1:54" ht="13.5" customHeight="1" x14ac:dyDescent="0.25">
      <c r="A18" s="116"/>
      <c r="B18" s="830" t="s">
        <v>281</v>
      </c>
      <c r="C18" s="830"/>
      <c r="D18" s="830"/>
      <c r="E18" s="830"/>
      <c r="F18" s="830"/>
      <c r="G18" s="830"/>
      <c r="H18" s="830"/>
      <c r="I18" s="830"/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  <c r="U18" s="830"/>
      <c r="V18" s="830"/>
      <c r="W18" s="830"/>
      <c r="X18" s="830"/>
      <c r="Y18" s="831"/>
      <c r="Z18" s="919" t="s">
        <v>119</v>
      </c>
      <c r="AA18" s="920"/>
      <c r="AB18" s="921"/>
      <c r="AC18" s="2062"/>
      <c r="AD18" s="2062"/>
      <c r="AE18" s="2062"/>
      <c r="AF18" s="2062"/>
      <c r="AG18" s="2062"/>
      <c r="AH18" s="2062"/>
      <c r="AI18" s="2062"/>
      <c r="AJ18" s="2062"/>
      <c r="AK18" s="2062"/>
      <c r="AL18" s="2062"/>
      <c r="AM18" s="2062"/>
      <c r="AN18" s="2062"/>
      <c r="AO18" s="2062"/>
      <c r="AP18" s="2062"/>
      <c r="AQ18" s="2062"/>
      <c r="AR18" s="2062"/>
      <c r="AS18" s="2062"/>
      <c r="AT18" s="2062"/>
      <c r="AU18" s="2062"/>
      <c r="AV18" s="2062"/>
      <c r="AW18" s="2062"/>
      <c r="AX18" s="2062"/>
      <c r="AY18" s="2062"/>
      <c r="AZ18" s="2063"/>
      <c r="BA18" s="68"/>
      <c r="BB18" s="71"/>
    </row>
    <row r="19" spans="1:54" ht="13.5" customHeight="1" x14ac:dyDescent="0.25">
      <c r="A19" s="116"/>
      <c r="B19" s="830" t="s">
        <v>435</v>
      </c>
      <c r="C19" s="830"/>
      <c r="D19" s="830"/>
      <c r="E19" s="830"/>
      <c r="F19" s="830"/>
      <c r="G19" s="830"/>
      <c r="H19" s="830"/>
      <c r="I19" s="830"/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30"/>
      <c r="W19" s="830"/>
      <c r="X19" s="830"/>
      <c r="Y19" s="831"/>
      <c r="Z19" s="832" t="s">
        <v>122</v>
      </c>
      <c r="AA19" s="833"/>
      <c r="AB19" s="834"/>
      <c r="AC19" s="2058"/>
      <c r="AD19" s="2058"/>
      <c r="AE19" s="2058"/>
      <c r="AF19" s="2058"/>
      <c r="AG19" s="2058"/>
      <c r="AH19" s="2058"/>
      <c r="AI19" s="2058"/>
      <c r="AJ19" s="2058"/>
      <c r="AK19" s="2058"/>
      <c r="AL19" s="2058"/>
      <c r="AM19" s="2058"/>
      <c r="AN19" s="2058"/>
      <c r="AO19" s="2058"/>
      <c r="AP19" s="2058"/>
      <c r="AQ19" s="2058"/>
      <c r="AR19" s="2058"/>
      <c r="AS19" s="2058"/>
      <c r="AT19" s="2058"/>
      <c r="AU19" s="2058"/>
      <c r="AV19" s="2058"/>
      <c r="AW19" s="2058"/>
      <c r="AX19" s="2058"/>
      <c r="AY19" s="2058"/>
      <c r="AZ19" s="2059"/>
      <c r="BA19" s="68"/>
      <c r="BB19" s="71"/>
    </row>
    <row r="20" spans="1:54" ht="13.5" customHeight="1" x14ac:dyDescent="0.25">
      <c r="A20" s="91"/>
      <c r="B20" s="830" t="s">
        <v>282</v>
      </c>
      <c r="C20" s="830"/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1"/>
      <c r="Z20" s="832" t="s">
        <v>135</v>
      </c>
      <c r="AA20" s="833"/>
      <c r="AB20" s="834"/>
      <c r="AC20" s="2058"/>
      <c r="AD20" s="2058"/>
      <c r="AE20" s="2058"/>
      <c r="AF20" s="2058"/>
      <c r="AG20" s="2058"/>
      <c r="AH20" s="2058"/>
      <c r="AI20" s="2058"/>
      <c r="AJ20" s="2058"/>
      <c r="AK20" s="2058"/>
      <c r="AL20" s="2058"/>
      <c r="AM20" s="2058"/>
      <c r="AN20" s="2058"/>
      <c r="AO20" s="2058"/>
      <c r="AP20" s="2058"/>
      <c r="AQ20" s="2058"/>
      <c r="AR20" s="2058"/>
      <c r="AS20" s="2058"/>
      <c r="AT20" s="2058"/>
      <c r="AU20" s="2058"/>
      <c r="AV20" s="2058"/>
      <c r="AW20" s="2058"/>
      <c r="AX20" s="2058"/>
      <c r="AY20" s="2058"/>
      <c r="AZ20" s="2059"/>
      <c r="BA20" s="53"/>
      <c r="BB20" s="53"/>
    </row>
    <row r="21" spans="1:54" ht="18" customHeight="1" thickBot="1" x14ac:dyDescent="0.3">
      <c r="A21" s="91"/>
      <c r="B21" s="1453" t="s">
        <v>756</v>
      </c>
      <c r="C21" s="1454"/>
      <c r="D21" s="1454"/>
      <c r="E21" s="1454"/>
      <c r="F21" s="1454"/>
      <c r="G21" s="1454"/>
      <c r="H21" s="1454"/>
      <c r="I21" s="1454"/>
      <c r="J21" s="1454"/>
      <c r="K21" s="1454"/>
      <c r="L21" s="1454"/>
      <c r="M21" s="1454"/>
      <c r="N21" s="1454"/>
      <c r="O21" s="1454"/>
      <c r="P21" s="1454"/>
      <c r="Q21" s="1454"/>
      <c r="R21" s="1454"/>
      <c r="S21" s="1454"/>
      <c r="T21" s="1454"/>
      <c r="U21" s="1454"/>
      <c r="V21" s="1454"/>
      <c r="W21" s="1454"/>
      <c r="X21" s="1454"/>
      <c r="Y21" s="1454"/>
      <c r="Z21" s="858" t="s">
        <v>142</v>
      </c>
      <c r="AA21" s="859"/>
      <c r="AB21" s="860"/>
      <c r="AC21" s="2060"/>
      <c r="AD21" s="2060"/>
      <c r="AE21" s="2060"/>
      <c r="AF21" s="2060"/>
      <c r="AG21" s="2060"/>
      <c r="AH21" s="2060"/>
      <c r="AI21" s="2060"/>
      <c r="AJ21" s="2060"/>
      <c r="AK21" s="2060"/>
      <c r="AL21" s="2060"/>
      <c r="AM21" s="2060"/>
      <c r="AN21" s="2060"/>
      <c r="AO21" s="2060"/>
      <c r="AP21" s="2060"/>
      <c r="AQ21" s="2060"/>
      <c r="AR21" s="2060"/>
      <c r="AS21" s="2060"/>
      <c r="AT21" s="2060"/>
      <c r="AU21" s="2060"/>
      <c r="AV21" s="2060"/>
      <c r="AW21" s="2060"/>
      <c r="AX21" s="2060"/>
      <c r="AY21" s="2060"/>
      <c r="AZ21" s="2061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39" t="s">
        <v>807</v>
      </c>
      <c r="C23" s="1297"/>
      <c r="D23" s="1297"/>
      <c r="E23" s="1297"/>
      <c r="F23" s="1297"/>
      <c r="G23" s="1297"/>
      <c r="H23" s="1297"/>
      <c r="I23" s="1297"/>
      <c r="J23" s="1297"/>
      <c r="K23" s="1297"/>
      <c r="L23" s="1297"/>
      <c r="M23" s="1297"/>
      <c r="N23" s="1297"/>
      <c r="O23" s="1297"/>
      <c r="P23" s="1297"/>
      <c r="Q23" s="1297"/>
      <c r="R23" s="1297"/>
      <c r="S23" s="1297"/>
      <c r="T23" s="1297"/>
      <c r="U23" s="1297"/>
      <c r="V23" s="1297"/>
      <c r="W23" s="1297"/>
      <c r="X23" s="1297"/>
      <c r="Y23" s="1297"/>
      <c r="Z23" s="1297"/>
      <c r="AA23" s="1297"/>
      <c r="AB23" s="1297"/>
      <c r="AC23" s="1297"/>
      <c r="AD23" s="1297"/>
      <c r="AE23" s="1297"/>
      <c r="AF23" s="1297"/>
      <c r="AG23" s="1297"/>
      <c r="AH23" s="1297"/>
      <c r="AI23" s="1297"/>
      <c r="AJ23" s="1297"/>
      <c r="AK23" s="1297"/>
      <c r="AL23" s="1297"/>
      <c r="AM23" s="1297"/>
      <c r="AN23" s="1297"/>
      <c r="AO23" s="1297"/>
      <c r="AP23" s="1297"/>
      <c r="AQ23" s="1297"/>
      <c r="AR23" s="1297"/>
      <c r="AS23" s="1297"/>
      <c r="AT23" s="1297"/>
      <c r="AU23" s="1297"/>
      <c r="AV23" s="1297"/>
      <c r="AW23" s="1297"/>
      <c r="AX23" s="1297"/>
      <c r="AY23" s="1297"/>
      <c r="AZ23" s="1297"/>
      <c r="BA23" s="80"/>
    </row>
    <row r="24" spans="1:54" ht="22.5" customHeight="1" x14ac:dyDescent="0.25">
      <c r="A24" s="91"/>
      <c r="B24" s="1458" t="s">
        <v>664</v>
      </c>
      <c r="C24" s="1458"/>
      <c r="D24" s="1458"/>
      <c r="E24" s="1458"/>
      <c r="F24" s="1458"/>
      <c r="G24" s="1458"/>
      <c r="H24" s="1458"/>
      <c r="I24" s="1458"/>
      <c r="J24" s="1458"/>
      <c r="K24" s="1458"/>
      <c r="L24" s="1458"/>
      <c r="M24" s="1458"/>
      <c r="N24" s="1458"/>
      <c r="O24" s="1458"/>
      <c r="P24" s="1458"/>
      <c r="Q24" s="1458"/>
      <c r="R24" s="1458"/>
      <c r="S24" s="1458"/>
      <c r="T24" s="1458"/>
      <c r="U24" s="1458"/>
      <c r="V24" s="1458"/>
      <c r="W24" s="1458"/>
      <c r="X24" s="1458"/>
      <c r="Y24" s="1458"/>
      <c r="Z24" s="1458"/>
      <c r="AA24" s="1458"/>
      <c r="AB24" s="1458"/>
      <c r="AC24" s="1458"/>
      <c r="AD24" s="1458"/>
      <c r="AE24" s="1458"/>
      <c r="AF24" s="1458"/>
      <c r="AG24" s="1458"/>
      <c r="AH24" s="1458"/>
      <c r="AI24" s="1458"/>
      <c r="AJ24" s="1458"/>
      <c r="AK24" s="1458"/>
      <c r="AL24" s="1458"/>
      <c r="AM24" s="1458"/>
      <c r="AN24" s="1458"/>
      <c r="AO24" s="1458"/>
      <c r="AP24" s="1458"/>
      <c r="AQ24" s="1458"/>
      <c r="AR24" s="1458"/>
      <c r="AS24" s="1458"/>
      <c r="AT24" s="1458"/>
      <c r="AU24" s="1458"/>
      <c r="AV24" s="1458"/>
      <c r="AW24" s="1458"/>
      <c r="AX24" s="1458"/>
      <c r="AY24" s="1458"/>
      <c r="AZ24" s="1458"/>
      <c r="BA24" s="8"/>
    </row>
    <row r="25" spans="1:54" ht="5.25" customHeight="1" x14ac:dyDescent="0.25">
      <c r="A25" s="91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13"/>
    </row>
    <row r="26" spans="1:54" ht="19.5" customHeight="1" x14ac:dyDescent="0.25"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5"/>
      <c r="Z26" s="779" t="s">
        <v>33</v>
      </c>
      <c r="AA26" s="752"/>
      <c r="AB26" s="765"/>
      <c r="AC26" s="781" t="s">
        <v>99</v>
      </c>
      <c r="AD26" s="782"/>
      <c r="AE26" s="782"/>
      <c r="AF26" s="782"/>
      <c r="AG26" s="782"/>
      <c r="AH26" s="782"/>
      <c r="AI26" s="782"/>
      <c r="AJ26" s="782"/>
      <c r="AK26" s="782"/>
      <c r="AL26" s="782"/>
      <c r="AM26" s="782"/>
      <c r="AN26" s="782"/>
      <c r="AO26" s="782"/>
      <c r="AP26" s="782"/>
      <c r="AQ26" s="782"/>
      <c r="AR26" s="782"/>
      <c r="AS26" s="782"/>
      <c r="AT26" s="782"/>
      <c r="AU26" s="782"/>
      <c r="AV26" s="782"/>
      <c r="AW26" s="782"/>
      <c r="AX26" s="782"/>
      <c r="AY26" s="782"/>
      <c r="AZ26" s="782"/>
    </row>
    <row r="27" spans="1:54" ht="42" customHeight="1" x14ac:dyDescent="0.25">
      <c r="B27" s="740"/>
      <c r="C27" s="740"/>
      <c r="D27" s="740"/>
      <c r="E27" s="740"/>
      <c r="F27" s="740"/>
      <c r="G27" s="740"/>
      <c r="H27" s="740"/>
      <c r="I27" s="740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1"/>
      <c r="Z27" s="806"/>
      <c r="AA27" s="740"/>
      <c r="AB27" s="741"/>
      <c r="AC27" s="779" t="s">
        <v>293</v>
      </c>
      <c r="AD27" s="752"/>
      <c r="AE27" s="752"/>
      <c r="AF27" s="752"/>
      <c r="AG27" s="752"/>
      <c r="AH27" s="752"/>
      <c r="AI27" s="752"/>
      <c r="AJ27" s="765"/>
      <c r="AK27" s="729" t="s">
        <v>6</v>
      </c>
      <c r="AL27" s="729"/>
      <c r="AM27" s="729"/>
      <c r="AN27" s="729"/>
      <c r="AO27" s="729"/>
      <c r="AP27" s="729"/>
      <c r="AQ27" s="729"/>
      <c r="AR27" s="729"/>
      <c r="AS27" s="752" t="s">
        <v>35</v>
      </c>
      <c r="AT27" s="752"/>
      <c r="AU27" s="752"/>
      <c r="AV27" s="752"/>
      <c r="AW27" s="752"/>
      <c r="AX27" s="752"/>
      <c r="AY27" s="752"/>
      <c r="AZ27" s="752"/>
    </row>
    <row r="28" spans="1:54" ht="12.75" customHeight="1" thickBot="1" x14ac:dyDescent="0.3">
      <c r="A28" s="150"/>
      <c r="B28" s="961">
        <v>1</v>
      </c>
      <c r="C28" s="1750"/>
      <c r="D28" s="1750"/>
      <c r="E28" s="1750"/>
      <c r="F28" s="1750"/>
      <c r="G28" s="1750"/>
      <c r="H28" s="1750"/>
      <c r="I28" s="1750"/>
      <c r="J28" s="1750"/>
      <c r="K28" s="1750"/>
      <c r="L28" s="1750"/>
      <c r="M28" s="1750"/>
      <c r="N28" s="1750"/>
      <c r="O28" s="1750"/>
      <c r="P28" s="1750"/>
      <c r="Q28" s="1750"/>
      <c r="R28" s="1750"/>
      <c r="S28" s="1750"/>
      <c r="T28" s="1750"/>
      <c r="U28" s="1750"/>
      <c r="V28" s="1750"/>
      <c r="W28" s="1750"/>
      <c r="X28" s="1750"/>
      <c r="Y28" s="1750"/>
      <c r="Z28" s="1747" t="s">
        <v>36</v>
      </c>
      <c r="AA28" s="2070"/>
      <c r="AB28" s="2070"/>
      <c r="AC28" s="1422">
        <v>3</v>
      </c>
      <c r="AD28" s="1422"/>
      <c r="AE28" s="1422"/>
      <c r="AF28" s="1422"/>
      <c r="AG28" s="1422"/>
      <c r="AH28" s="1422"/>
      <c r="AI28" s="1422"/>
      <c r="AJ28" s="1422"/>
      <c r="AK28" s="1422">
        <v>4</v>
      </c>
      <c r="AL28" s="1422"/>
      <c r="AM28" s="1422"/>
      <c r="AN28" s="1422"/>
      <c r="AO28" s="1422"/>
      <c r="AP28" s="1422"/>
      <c r="AQ28" s="1422"/>
      <c r="AR28" s="1422"/>
      <c r="AS28" s="1422">
        <v>5</v>
      </c>
      <c r="AT28" s="1422"/>
      <c r="AU28" s="1422"/>
      <c r="AV28" s="1422"/>
      <c r="AW28" s="1422"/>
      <c r="AX28" s="1422"/>
      <c r="AY28" s="1422"/>
      <c r="AZ28" s="909"/>
      <c r="BA28" s="151"/>
    </row>
    <row r="29" spans="1:54" ht="12.75" customHeight="1" x14ac:dyDescent="0.25">
      <c r="A29" s="92"/>
      <c r="B29" s="1168"/>
      <c r="C29" s="1169"/>
      <c r="D29" s="1169"/>
      <c r="E29" s="1169"/>
      <c r="F29" s="1169"/>
      <c r="G29" s="1169"/>
      <c r="H29" s="1169"/>
      <c r="I29" s="1169"/>
      <c r="J29" s="1169"/>
      <c r="K29" s="1169"/>
      <c r="L29" s="1169"/>
      <c r="M29" s="1169"/>
      <c r="N29" s="1169"/>
      <c r="O29" s="1169"/>
      <c r="P29" s="1169"/>
      <c r="Q29" s="1169"/>
      <c r="R29" s="1169"/>
      <c r="S29" s="1169"/>
      <c r="T29" s="1169"/>
      <c r="U29" s="1169"/>
      <c r="V29" s="1169"/>
      <c r="W29" s="1169"/>
      <c r="X29" s="1169"/>
      <c r="Y29" s="1170"/>
      <c r="Z29" s="2069" t="s">
        <v>119</v>
      </c>
      <c r="AA29" s="1200"/>
      <c r="AB29" s="1200"/>
      <c r="AC29" s="1045"/>
      <c r="AD29" s="1045"/>
      <c r="AE29" s="1045"/>
      <c r="AF29" s="1045"/>
      <c r="AG29" s="1045"/>
      <c r="AH29" s="1045"/>
      <c r="AI29" s="1045"/>
      <c r="AJ29" s="1045"/>
      <c r="AK29" s="1045"/>
      <c r="AL29" s="1045"/>
      <c r="AM29" s="1045"/>
      <c r="AN29" s="1045"/>
      <c r="AO29" s="1045"/>
      <c r="AP29" s="1045"/>
      <c r="AQ29" s="1045"/>
      <c r="AR29" s="1045"/>
      <c r="AS29" s="1045"/>
      <c r="AT29" s="1045"/>
      <c r="AU29" s="1045"/>
      <c r="AV29" s="1045"/>
      <c r="AW29" s="1045"/>
      <c r="AX29" s="1045"/>
      <c r="AY29" s="1045"/>
      <c r="AZ29" s="1046"/>
      <c r="BA29" s="32"/>
    </row>
    <row r="30" spans="1:54" ht="12.75" customHeight="1" x14ac:dyDescent="0.25">
      <c r="A30" s="92"/>
      <c r="B30" s="1168"/>
      <c r="C30" s="1169"/>
      <c r="D30" s="1169"/>
      <c r="E30" s="1169"/>
      <c r="F30" s="1169"/>
      <c r="G30" s="1169"/>
      <c r="H30" s="1169"/>
      <c r="I30" s="1169"/>
      <c r="J30" s="1169"/>
      <c r="K30" s="1169"/>
      <c r="L30" s="1169"/>
      <c r="M30" s="1169"/>
      <c r="N30" s="1169"/>
      <c r="O30" s="1169"/>
      <c r="P30" s="1169"/>
      <c r="Q30" s="1169"/>
      <c r="R30" s="1169"/>
      <c r="S30" s="1169"/>
      <c r="T30" s="1169"/>
      <c r="U30" s="1169"/>
      <c r="V30" s="1169"/>
      <c r="W30" s="1169"/>
      <c r="X30" s="1169"/>
      <c r="Y30" s="1170"/>
      <c r="Z30" s="2071" t="s">
        <v>122</v>
      </c>
      <c r="AA30" s="1207"/>
      <c r="AB30" s="1207"/>
      <c r="AC30" s="894"/>
      <c r="AD30" s="894"/>
      <c r="AE30" s="894"/>
      <c r="AF30" s="894"/>
      <c r="AG30" s="894"/>
      <c r="AH30" s="894"/>
      <c r="AI30" s="894"/>
      <c r="AJ30" s="894"/>
      <c r="AK30" s="894"/>
      <c r="AL30" s="894"/>
      <c r="AM30" s="894"/>
      <c r="AN30" s="894"/>
      <c r="AO30" s="894"/>
      <c r="AP30" s="894"/>
      <c r="AQ30" s="894"/>
      <c r="AR30" s="894"/>
      <c r="AS30" s="894"/>
      <c r="AT30" s="894"/>
      <c r="AU30" s="894"/>
      <c r="AV30" s="894"/>
      <c r="AW30" s="894"/>
      <c r="AX30" s="894"/>
      <c r="AY30" s="894"/>
      <c r="AZ30" s="1005"/>
      <c r="BA30" s="32"/>
    </row>
    <row r="31" spans="1:54" ht="12.75" customHeight="1" x14ac:dyDescent="0.25">
      <c r="A31" s="92"/>
      <c r="B31" s="1168"/>
      <c r="C31" s="1169"/>
      <c r="D31" s="1169"/>
      <c r="E31" s="1169"/>
      <c r="F31" s="1169"/>
      <c r="G31" s="1169"/>
      <c r="H31" s="1169"/>
      <c r="I31" s="1169"/>
      <c r="J31" s="1169"/>
      <c r="K31" s="1169"/>
      <c r="L31" s="1169"/>
      <c r="M31" s="1169"/>
      <c r="N31" s="1169"/>
      <c r="O31" s="1169"/>
      <c r="P31" s="1169"/>
      <c r="Q31" s="1169"/>
      <c r="R31" s="1169"/>
      <c r="S31" s="1169"/>
      <c r="T31" s="1169"/>
      <c r="U31" s="1169"/>
      <c r="V31" s="1169"/>
      <c r="W31" s="1169"/>
      <c r="X31" s="1169"/>
      <c r="Y31" s="1170"/>
      <c r="Z31" s="2071"/>
      <c r="AA31" s="1207"/>
      <c r="AB31" s="1207"/>
      <c r="AC31" s="894"/>
      <c r="AD31" s="894"/>
      <c r="AE31" s="894"/>
      <c r="AF31" s="894"/>
      <c r="AG31" s="894"/>
      <c r="AH31" s="894"/>
      <c r="AI31" s="894"/>
      <c r="AJ31" s="894"/>
      <c r="AK31" s="894"/>
      <c r="AL31" s="894"/>
      <c r="AM31" s="894"/>
      <c r="AN31" s="894"/>
      <c r="AO31" s="894"/>
      <c r="AP31" s="894"/>
      <c r="AQ31" s="894"/>
      <c r="AR31" s="894"/>
      <c r="AS31" s="894"/>
      <c r="AT31" s="894"/>
      <c r="AU31" s="894"/>
      <c r="AV31" s="894"/>
      <c r="AW31" s="894"/>
      <c r="AX31" s="894"/>
      <c r="AY31" s="894"/>
      <c r="AZ31" s="1005"/>
      <c r="BA31" s="32"/>
    </row>
    <row r="32" spans="1:54" ht="18" customHeight="1" thickBot="1" x14ac:dyDescent="0.3">
      <c r="A32" s="92"/>
      <c r="B32" s="2064" t="s">
        <v>756</v>
      </c>
      <c r="C32" s="2065"/>
      <c r="D32" s="2065"/>
      <c r="E32" s="2065"/>
      <c r="F32" s="2065"/>
      <c r="G32" s="2065"/>
      <c r="H32" s="2065"/>
      <c r="I32" s="2065"/>
      <c r="J32" s="2065"/>
      <c r="K32" s="2065"/>
      <c r="L32" s="2065"/>
      <c r="M32" s="2065"/>
      <c r="N32" s="2065"/>
      <c r="O32" s="2065"/>
      <c r="P32" s="2065"/>
      <c r="Q32" s="2065"/>
      <c r="R32" s="2065"/>
      <c r="S32" s="2065"/>
      <c r="T32" s="2065"/>
      <c r="U32" s="2065"/>
      <c r="V32" s="2065"/>
      <c r="W32" s="2065"/>
      <c r="X32" s="2065"/>
      <c r="Y32" s="2066"/>
      <c r="Z32" s="2067" t="s">
        <v>142</v>
      </c>
      <c r="AA32" s="2068"/>
      <c r="AB32" s="2068"/>
      <c r="AC32" s="1002"/>
      <c r="AD32" s="1002"/>
      <c r="AE32" s="1002"/>
      <c r="AF32" s="1002"/>
      <c r="AG32" s="1002"/>
      <c r="AH32" s="1002"/>
      <c r="AI32" s="1002"/>
      <c r="AJ32" s="1002"/>
      <c r="AK32" s="1002"/>
      <c r="AL32" s="1002"/>
      <c r="AM32" s="1002"/>
      <c r="AN32" s="1002"/>
      <c r="AO32" s="1002"/>
      <c r="AP32" s="1002"/>
      <c r="AQ32" s="1002"/>
      <c r="AR32" s="1002"/>
      <c r="AS32" s="1002"/>
      <c r="AT32" s="1002"/>
      <c r="AU32" s="1002"/>
      <c r="AV32" s="1002"/>
      <c r="AW32" s="1002"/>
      <c r="AX32" s="1002"/>
      <c r="AY32" s="1002"/>
      <c r="AZ32" s="1003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2022-06-28T04:41:33Z</dcterms:modified>
</cp:coreProperties>
</file>